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01.-Documentos club providencia\25.- Licitación remodelación camarines Spa _ RCS_matriz\2.- Documentación\"/>
    </mc:Choice>
  </mc:AlternateContent>
  <xr:revisionPtr revIDLastSave="0" documentId="13_ncr:1_{A795C2F7-CC71-46F4-91E6-411441F777EB}" xr6:coauthVersionLast="47" xr6:coauthVersionMax="47" xr10:uidLastSave="{00000000-0000-0000-0000-000000000000}"/>
  <bookViews>
    <workbookView xWindow="-28920" yWindow="-1380" windowWidth="29040" windowHeight="15720" firstSheet="1" activeTab="4" xr2:uid="{00000000-000D-0000-FFFF-FFFF00000000}"/>
  </bookViews>
  <sheets>
    <sheet name="RESUMEN REMODELACIÓN CAMARINES " sheetId="1" r:id="rId1"/>
    <sheet name="1.-CAMARIN MUJERES_MATRIZ " sheetId="2" r:id="rId2"/>
    <sheet name="2.-CAMARIN HOMBRES_MATRIZ " sheetId="3" r:id="rId3"/>
    <sheet name="3.-CAMARIN NIÑOS_MATRIZ" sheetId="4" r:id="rId4"/>
    <sheet name="4.- PASILLO SPA_MATRIZ" sheetId="5" r:id="rId5"/>
  </sheets>
  <definedNames>
    <definedName name="_xlnm._FilterDatabase" localSheetId="1" hidden="1">'1.-CAMARIN MUJERES_MATRIZ '!$E$14:$E$44</definedName>
    <definedName name="_xlnm._FilterDatabase" localSheetId="2" hidden="1">'2.-CAMARIN HOMBRES_MATRIZ '!$E$14:$E$47</definedName>
    <definedName name="_xlnm._FilterDatabase" localSheetId="3" hidden="1">'3.-CAMARIN NIÑOS_MATRIZ'!$E$14:$E$39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Q65K2zde/e1b7PQGleNscZjqH1m6lsuT4PuTJ04NyIE="/>
    </ext>
  </extLst>
</workbook>
</file>

<file path=xl/calcChain.xml><?xml version="1.0" encoding="utf-8"?>
<calcChain xmlns="http://schemas.openxmlformats.org/spreadsheetml/2006/main">
  <c r="V29" i="5" l="1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40" i="4" s="1"/>
  <c r="W42" i="4" s="1"/>
  <c r="W46" i="3"/>
  <c r="W43" i="3"/>
  <c r="W42" i="3"/>
  <c r="W41" i="3"/>
  <c r="W40" i="3"/>
  <c r="W39" i="3"/>
  <c r="W35" i="3"/>
  <c r="W34" i="3"/>
  <c r="W33" i="3"/>
  <c r="R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R16" i="3"/>
  <c r="W15" i="3"/>
  <c r="W48" i="3" s="1"/>
  <c r="W50" i="3" s="1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R31" i="2"/>
  <c r="W31" i="2" s="1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R16" i="2"/>
  <c r="W16" i="2" s="1"/>
  <c r="W15" i="2"/>
  <c r="W45" i="2" s="1"/>
  <c r="W47" i="2" s="1"/>
  <c r="V30" i="5" l="1"/>
  <c r="V32" i="5" s="1"/>
  <c r="V33" i="5" s="1"/>
  <c r="V34" i="5" s="1"/>
  <c r="V35" i="5" s="1"/>
  <c r="W44" i="4"/>
  <c r="W43" i="4"/>
  <c r="W45" i="4"/>
  <c r="N17" i="1"/>
  <c r="W51" i="3"/>
  <c r="K17" i="1"/>
  <c r="W52" i="3"/>
  <c r="W53" i="3" s="1"/>
  <c r="W48" i="2"/>
  <c r="W49" i="2"/>
  <c r="W50" i="2" s="1"/>
  <c r="H17" i="1"/>
  <c r="Q17" i="1" l="1"/>
  <c r="Q18" i="1" s="1"/>
  <c r="V36" i="5"/>
  <c r="V37" i="5" s="1"/>
  <c r="W51" i="2"/>
  <c r="W52" i="2" s="1"/>
  <c r="W55" i="3"/>
  <c r="W54" i="3"/>
  <c r="H19" i="1"/>
  <c r="H20" i="1" s="1"/>
  <c r="H18" i="1"/>
  <c r="N18" i="1"/>
  <c r="N19" i="1" s="1"/>
  <c r="K20" i="1"/>
  <c r="K19" i="1"/>
  <c r="K18" i="1"/>
  <c r="W46" i="4"/>
  <c r="W47" i="4" s="1"/>
  <c r="H21" i="1" l="1"/>
  <c r="H22" i="1" s="1"/>
  <c r="K22" i="1"/>
  <c r="K21" i="1"/>
  <c r="Q19" i="1"/>
  <c r="Q20" i="1" s="1"/>
  <c r="N20" i="1"/>
  <c r="N21" i="1" l="1"/>
  <c r="N22" i="1" s="1"/>
  <c r="Q21" i="1"/>
  <c r="Q22" i="1" s="1"/>
  <c r="G28" i="1" l="1"/>
</calcChain>
</file>

<file path=xl/sharedStrings.xml><?xml version="1.0" encoding="utf-8"?>
<sst xmlns="http://schemas.openxmlformats.org/spreadsheetml/2006/main" count="548" uniqueCount="111">
  <si>
    <t>RESUMEN DE COSTOS POR OBRA</t>
  </si>
  <si>
    <t>Obra:</t>
  </si>
  <si>
    <t>DEMOLICIÓN - RETIRO Y REMODELACIÓN CAMARINES SPA, BAÑOS Y CAMARINES CANCHA/EVENTOS Y PASILLO GERENCIA - CLUB PROVIDENCIA</t>
  </si>
  <si>
    <t>Fecha:</t>
  </si>
  <si>
    <t>Empresa:</t>
  </si>
  <si>
    <t>SPA</t>
  </si>
  <si>
    <t>CAMARIN MUJERES</t>
  </si>
  <si>
    <t>CAMARIN HOMBRES</t>
  </si>
  <si>
    <t>CAMARIN NIÑOS</t>
  </si>
  <si>
    <t>PASILLOS CAMARINES</t>
  </si>
  <si>
    <t>COSTOS DIRECTOS DE OBRA %</t>
  </si>
  <si>
    <t>SUBTOTAL</t>
  </si>
  <si>
    <t>GASTOS GENERALES %</t>
  </si>
  <si>
    <t>UTILIDADES %</t>
  </si>
  <si>
    <t>TOTAL NETO</t>
  </si>
  <si>
    <t>IVA</t>
  </si>
  <si>
    <t>TOTAL + IVA</t>
  </si>
  <si>
    <t>TOTAL</t>
  </si>
  <si>
    <t>SUMA TOTAL DE OBRAS</t>
  </si>
  <si>
    <t>TOTAL OBRAS:</t>
  </si>
  <si>
    <t xml:space="preserve">Itemizado </t>
  </si>
  <si>
    <t>DEMOLICIÓN - RETIRO Y REMODELACIÓN CAMARINES SPA - CLUB PROVIDENCIA</t>
  </si>
  <si>
    <t>Plazo</t>
  </si>
  <si>
    <t>días</t>
  </si>
  <si>
    <t>N° Revisión</t>
  </si>
  <si>
    <t>ITEM</t>
  </si>
  <si>
    <t>PARTIDAS</t>
  </si>
  <si>
    <t>UNIDAD</t>
  </si>
  <si>
    <t>CANTIDAD</t>
  </si>
  <si>
    <t>P. UNITARIO</t>
  </si>
  <si>
    <t>A</t>
  </si>
  <si>
    <t>ÁREA</t>
  </si>
  <si>
    <t>ESPECIALIDAD</t>
  </si>
  <si>
    <t>DEMOLICIÓN Y RETIRO</t>
  </si>
  <si>
    <t>RETIRO DE CERÁMICA PISO EXISTENTE</t>
  </si>
  <si>
    <t>M2</t>
  </si>
  <si>
    <t>RETIRO DE CERÁMICA DE MURO EXISTENTE</t>
  </si>
  <si>
    <t>RETIRO DE ARTEFACTOS SANITARIOS EXISTENTES LAVAMANOS</t>
  </si>
  <si>
    <t>UNI</t>
  </si>
  <si>
    <t>RETIRO DE ARTEFACTOS SANITARIOS EXISTENTES INODOROS</t>
  </si>
  <si>
    <t>RETIRO DE ARTEFACTOS SANITARIOS EXISTENTES DUCHAS</t>
  </si>
  <si>
    <t>RETIRO DE  GRIFERÍAS</t>
  </si>
  <si>
    <t>GL</t>
  </si>
  <si>
    <t>RETIRO DE FENÓLICOS DUCHAS</t>
  </si>
  <si>
    <t>RETIRO DE FENÓLICOS INODOROS</t>
  </si>
  <si>
    <t>RETIRO DE ESPEJOS EXISTENTES</t>
  </si>
  <si>
    <t>RETIRO DE CUBIERTAS Y MUEBLE DE LAVAMANOS</t>
  </si>
  <si>
    <t>RETIRO DE TODOS LOS ARTEFACTOS ELÉCTRICOS EXISTENTES ( LAMPARAS, ENCHUFES, INTERRUPTORES, TAPAS CIEGAS)</t>
  </si>
  <si>
    <t xml:space="preserve">RETIRO DE PUERTA PRINCIPAL/MARCO </t>
  </si>
  <si>
    <t>RETIRO DE VENTANAS EXISTENTES</t>
  </si>
  <si>
    <t>RETIRO E INSTALACIÓN</t>
  </si>
  <si>
    <t>CAMBIO DE CANALETAS Y REJILLAS DE PISO (SUMINISTRO CLUB PROVIDENCIA)</t>
  </si>
  <si>
    <t xml:space="preserve">RETIRO </t>
  </si>
  <si>
    <t xml:space="preserve">RETIRO DE REVESTIMIENTO SUPERIOR EN DUCHAS </t>
  </si>
  <si>
    <t>INSTALACIÓN</t>
  </si>
  <si>
    <t>INSTALACIÓN DE PORCELANATO -  MODELO MAGNET GRAFIC (SUMINISTRO CLUB PROVIDENCIA)</t>
  </si>
  <si>
    <t>INSTALACIÓN DE PORCELANATO DE CIELO A PISO - MODELO TUNDRA GREIGE LAPATO SILK 60X120 (SUMINISTRO CLUB PROVIDENCIA)</t>
  </si>
  <si>
    <t xml:space="preserve">PROVISIÓN E INSTALACIÓN DE ARTEFACTOS  ( ENCHUFES, INTERRUPTORES, TAPAS) LINEA Sinthesi LINEA S 44, color carbón </t>
  </si>
  <si>
    <t>INSTALACIÓN DE LUMINARIAS ( SUMINISTRO CLUB PROVIDENCIA)</t>
  </si>
  <si>
    <t>RETIRO E INSTALACIÓN DE PALMETAS DE CIELO AMERICANO</t>
  </si>
  <si>
    <t>INSTALACION DE CELOSIA</t>
  </si>
  <si>
    <t>ENLUCIDO DE CIELO Y APLICACIÓN DE PINTURA ÓLEO</t>
  </si>
  <si>
    <t>SUMINISTRO E INSTALACIÓN DE PUERTA VIDRIADA EMPAVONADA</t>
  </si>
  <si>
    <t>SUMINISTRO E INSTALACIÓN DE VENTANAS EMPAVONADAS</t>
  </si>
  <si>
    <t>TRATAMIENTO DE LIMPIEZA ESCALERA HACIA PISCINA</t>
  </si>
  <si>
    <t>INSTALACIÓN CINTA LED BAJO CUBIERTA ( SUMINISTRO CLUB PROVIDENCIA)</t>
  </si>
  <si>
    <t>SUMINISTRO E INSTALACIÓN DE CORNISA CAMARÍN</t>
  </si>
  <si>
    <t>FABRICACIÓN DE RECEPTÁCULOS IN SITU</t>
  </si>
  <si>
    <t>LIMPIEZA FINAL DE OBRA.</t>
  </si>
  <si>
    <t xml:space="preserve">BOTE DE ESCOMBROS </t>
  </si>
  <si>
    <t>DEMOLICIÓN - RETIRO Y REMODELACIÓN BAÑOS HALL DE RECEPIÓN - CLUB PROVIDENCIA</t>
  </si>
  <si>
    <t>B</t>
  </si>
  <si>
    <t>RETIRO DE CERAMICA PISO EXISTENTE</t>
  </si>
  <si>
    <t>RETIRO DE CERAMICA DE MURO EXISTENTE</t>
  </si>
  <si>
    <t>RETIRO URINARIOS</t>
  </si>
  <si>
    <t>RETIRO DE  GRIFERIAS</t>
  </si>
  <si>
    <t>RETIRO DE FENOLICOS DUCHAS</t>
  </si>
  <si>
    <t>RETIRO DE FENOLICOS INODOROS</t>
  </si>
  <si>
    <t>RETIRO DE CUBIERTA Y MUEBLE DE LAVAMANOS</t>
  </si>
  <si>
    <t xml:space="preserve">RETIRO DE PUERTAS PRINCIPAL E INTERIOR/MARCO </t>
  </si>
  <si>
    <t>RETIRO E INSTALACION</t>
  </si>
  <si>
    <t>INSTALACIÓN DE AGUA POTABLE Y ALCANTARILLADO - 6 DUCHAS</t>
  </si>
  <si>
    <t xml:space="preserve">PROVISIÓN E INSTALACIÓN DE ARTEFACTOS  ( ENCHUFES, INTERRUPTORES, TAPAS) LINEA Sinthesi LINEA S44, color carbón </t>
  </si>
  <si>
    <t>RETIRO E INSTALACION DE PALMETAS DE CIELO AMERICANO</t>
  </si>
  <si>
    <t>INSTALACION</t>
  </si>
  <si>
    <t>ENLUCIDO DE CIELO Y APLICACION DE PINTURA ÓLEO</t>
  </si>
  <si>
    <t>INSTALACIÓN DE PUERTA VIDRIADA EMPAVONADA</t>
  </si>
  <si>
    <t>INSTALACIÓN DE VENTANAS EMPAVONADAS</t>
  </si>
  <si>
    <t xml:space="preserve">MODIFICACIÓN SANITARIA PARA NUEVOS URINARIOS </t>
  </si>
  <si>
    <t>SUMINISTRO E INSTALACION DE CORNISA CAMARÍN</t>
  </si>
  <si>
    <t>FABRICACIÓN DE RECEPTACULOS IN SITU</t>
  </si>
  <si>
    <t>DEMOLICIÓN - RETIRO Y REMODELACIÓN BAÑOS HALL DE RECEPCIÓN - CLUB PROVIDENCIA</t>
  </si>
  <si>
    <t>C</t>
  </si>
  <si>
    <t xml:space="preserve">INSTALACIÓN DE PORCELANATO DE CIELO A PISO - MODELO TUNDRA GREIGE LAPATO SILK 60X120 </t>
  </si>
  <si>
    <t>MODIFICACIÓN SANITARIA PARA NUEVOS LAVAMANOS NIÑOS</t>
  </si>
  <si>
    <t>D</t>
  </si>
  <si>
    <t>PASILLO</t>
  </si>
  <si>
    <t>CAMARIN PASILLO</t>
  </si>
  <si>
    <t>RETIRO</t>
  </si>
  <si>
    <t xml:space="preserve">RETIRO DE LUMINARIA Y ARTEFACTOS ELÉCTRICOS EXISTENTES ( LAMPARAS, ENCHUFES, INTERRUPTORES, TAPAS CIEGAS) INCLUYE BAJADA DE ESCALERA ( SUMINISTRO CLUB PROVIDENCIA)                                                               </t>
  </si>
  <si>
    <t>Gl</t>
  </si>
  <si>
    <t>RETIRO E INSTALACIÓN DE GUARDAPOLVOS 17 MT</t>
  </si>
  <si>
    <t>ML</t>
  </si>
  <si>
    <t>NUEVOS PUNTOS DE ILUMINACION E INSTALACION DE NUEVOS ARTEFACTOS</t>
  </si>
  <si>
    <t>LIMPIEZA ABRASIVA LOSA SUPERIOR PASILLO</t>
  </si>
  <si>
    <t>APLICACION DE PINTURA OLEO PASILLO</t>
  </si>
  <si>
    <t>REVESTIMIENTO DE MADERA 17X2M (LIJAR Y BARNIZAR)</t>
  </si>
  <si>
    <t>INSTALACION DE GUARDAPOLVOS DE PORCELANATO H=10CM</t>
  </si>
  <si>
    <t>INSTALACION DE LUMINARIA ( SUMINISTRO CLUB PROVIDENCIA )</t>
  </si>
  <si>
    <t>INSTALACION DE PUERTAS VIDRIADAS EMPAVONADAS (BODEGAS)</t>
  </si>
  <si>
    <t xml:space="preserve">INSTALACIÓN DE PORCELANATO -  MODELO MAGNET GRAFIC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</si>
</sst>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d/m/yyyy"/>
    <numFmt numFmtId="165" formatCode="#,##0.00\ [$€-1]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i/>
      <u/>
      <sz val="22"/>
      <color theme="1"/>
      <name val="Calibri"/>
    </font>
    <font>
      <b/>
      <i/>
      <u/>
      <sz val="22"/>
      <color theme="1"/>
      <name val="Calibri"/>
    </font>
    <font>
      <sz val="11"/>
      <name val="Calibri"/>
    </font>
    <font>
      <sz val="12"/>
      <color theme="1"/>
      <name val="Calibri"/>
    </font>
    <font>
      <b/>
      <i/>
      <u/>
      <sz val="2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3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8" xfId="0" applyFont="1" applyFill="1" applyBorder="1"/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5" borderId="1" xfId="0" applyFont="1" applyFill="1" applyBorder="1"/>
    <xf numFmtId="0" fontId="1" fillId="3" borderId="15" xfId="0" applyFont="1" applyFill="1" applyBorder="1"/>
    <xf numFmtId="0" fontId="1" fillId="5" borderId="18" xfId="0" applyFont="1" applyFill="1" applyBorder="1"/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0" fillId="0" borderId="0" xfId="0"/>
    <xf numFmtId="0" fontId="4" fillId="0" borderId="1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/>
    <xf numFmtId="42" fontId="1" fillId="0" borderId="25" xfId="0" applyNumberFormat="1" applyFont="1" applyBorder="1" applyAlignment="1">
      <alignment horizontal="center"/>
    </xf>
    <xf numFmtId="0" fontId="4" fillId="0" borderId="28" xfId="0" applyFont="1" applyBorder="1"/>
    <xf numFmtId="42" fontId="1" fillId="0" borderId="25" xfId="0" applyNumberFormat="1" applyFont="1" applyBorder="1" applyAlignment="1">
      <alignment horizontal="center" vertical="center"/>
    </xf>
    <xf numFmtId="42" fontId="1" fillId="0" borderId="30" xfId="0" applyNumberFormat="1" applyFont="1" applyBorder="1" applyAlignment="1">
      <alignment horizontal="center"/>
    </xf>
    <xf numFmtId="0" fontId="4" fillId="0" borderId="33" xfId="0" applyFont="1" applyBorder="1"/>
    <xf numFmtId="0" fontId="4" fillId="0" borderId="31" xfId="0" applyFont="1" applyBorder="1"/>
    <xf numFmtId="0" fontId="1" fillId="0" borderId="0" xfId="0" applyFont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4" fillId="0" borderId="35" xfId="0" applyFont="1" applyBorder="1"/>
    <xf numFmtId="0" fontId="4" fillId="0" borderId="36" xfId="0" applyFont="1" applyBorder="1"/>
    <xf numFmtId="42" fontId="1" fillId="3" borderId="3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4" fillId="0" borderId="20" xfId="0" applyFont="1" applyBorder="1"/>
    <xf numFmtId="0" fontId="1" fillId="0" borderId="19" xfId="0" applyFont="1" applyBorder="1" applyAlignment="1">
      <alignment horizontal="center" wrapText="1"/>
    </xf>
    <xf numFmtId="0" fontId="4" fillId="0" borderId="22" xfId="0" applyFont="1" applyBorder="1"/>
    <xf numFmtId="0" fontId="1" fillId="0" borderId="23" xfId="0" applyFont="1" applyBorder="1" applyAlignment="1">
      <alignment horizontal="center"/>
    </xf>
    <xf numFmtId="0" fontId="4" fillId="0" borderId="24" xfId="0" applyFont="1" applyBorder="1"/>
    <xf numFmtId="42" fontId="1" fillId="0" borderId="19" xfId="0" applyNumberFormat="1" applyFont="1" applyBorder="1" applyAlignment="1">
      <alignment horizontal="center"/>
    </xf>
    <xf numFmtId="0" fontId="1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4" fillId="0" borderId="16" xfId="0" applyFont="1" applyBorder="1"/>
    <xf numFmtId="0" fontId="4" fillId="0" borderId="14" xfId="0" applyFont="1" applyBorder="1"/>
    <xf numFmtId="0" fontId="1" fillId="4" borderId="1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42" fontId="1" fillId="4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4" fillId="0" borderId="29" xfId="0" applyFont="1" applyBorder="1"/>
    <xf numFmtId="165" fontId="1" fillId="0" borderId="25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42" fontId="1" fillId="3" borderId="8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0" xfId="0" applyFont="1"/>
    <xf numFmtId="42" fontId="1" fillId="0" borderId="23" xfId="0" applyNumberFormat="1" applyFont="1" applyBorder="1"/>
    <xf numFmtId="42" fontId="1" fillId="0" borderId="19" xfId="0" applyNumberFormat="1" applyFont="1" applyBorder="1"/>
    <xf numFmtId="0" fontId="1" fillId="0" borderId="23" xfId="0" applyFont="1" applyBorder="1" applyAlignment="1">
      <alignment horizontal="center" vertical="center"/>
    </xf>
    <xf numFmtId="42" fontId="1" fillId="0" borderId="25" xfId="0" applyNumberFormat="1" applyFont="1" applyBorder="1"/>
    <xf numFmtId="0" fontId="1" fillId="4" borderId="13" xfId="0" applyFont="1" applyFill="1" applyBorder="1"/>
    <xf numFmtId="0" fontId="1" fillId="4" borderId="2" xfId="0" applyFont="1" applyFill="1" applyBorder="1"/>
    <xf numFmtId="0" fontId="1" fillId="4" borderId="16" xfId="0" applyFont="1" applyFill="1" applyBorder="1"/>
    <xf numFmtId="42" fontId="1" fillId="4" borderId="13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0</xdr:rowOff>
    </xdr:from>
    <xdr:ext cx="2000250" cy="8763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0"/>
          <a:ext cx="2000250" cy="8763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114300</xdr:rowOff>
    </xdr:from>
    <xdr:ext cx="20002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1609725</xdr:colOff>
      <xdr:row>45</xdr:row>
      <xdr:rowOff>28575</xdr:rowOff>
    </xdr:from>
    <xdr:ext cx="3743325" cy="9715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114300</xdr:rowOff>
    </xdr:from>
    <xdr:ext cx="20002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1238250</xdr:colOff>
      <xdr:row>49</xdr:row>
      <xdr:rowOff>95250</xdr:rowOff>
    </xdr:from>
    <xdr:ext cx="3743325" cy="9715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114300</xdr:rowOff>
    </xdr:from>
    <xdr:ext cx="20002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1238250</xdr:colOff>
      <xdr:row>41</xdr:row>
      <xdr:rowOff>95250</xdr:rowOff>
    </xdr:from>
    <xdr:ext cx="3743325" cy="9715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6"/>
  <sheetViews>
    <sheetView workbookViewId="0">
      <selection activeCell="F11" sqref="F11:P11"/>
    </sheetView>
  </sheetViews>
  <sheetFormatPr baseColWidth="10" defaultColWidth="14.42578125" defaultRowHeight="15" customHeight="1" x14ac:dyDescent="0.25"/>
  <cols>
    <col min="1" max="1" width="2.140625" customWidth="1"/>
    <col min="2" max="2" width="7.5703125" customWidth="1"/>
    <col min="3" max="3" width="10.28515625" customWidth="1"/>
    <col min="4" max="4" width="17.28515625" customWidth="1"/>
    <col min="5" max="20" width="6.42578125" customWidth="1"/>
  </cols>
  <sheetData>
    <row r="1" spans="1:20" x14ac:dyDescent="0.25">
      <c r="A1" s="1"/>
    </row>
    <row r="2" spans="1:20" x14ac:dyDescent="0.25">
      <c r="A2" s="1"/>
    </row>
    <row r="3" spans="1:20" x14ac:dyDescent="0.25">
      <c r="A3" s="1"/>
    </row>
    <row r="4" spans="1:20" x14ac:dyDescent="0.25">
      <c r="A4" s="1"/>
    </row>
    <row r="5" spans="1:20" x14ac:dyDescent="0.25">
      <c r="A5" s="1"/>
    </row>
    <row r="6" spans="1:20" x14ac:dyDescent="0.25">
      <c r="A6" s="1"/>
      <c r="B6" s="2"/>
      <c r="C6" s="34" t="s">
        <v>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2"/>
      <c r="R6" s="2"/>
      <c r="S6" s="2"/>
      <c r="T6" s="2"/>
    </row>
    <row r="7" spans="1:20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1"/>
    </row>
    <row r="9" spans="1:20" x14ac:dyDescent="0.25">
      <c r="A9" s="1"/>
      <c r="C9" s="33" t="s">
        <v>1</v>
      </c>
      <c r="D9" s="19"/>
      <c r="E9" s="20"/>
      <c r="F9" s="35" t="s">
        <v>2</v>
      </c>
      <c r="G9" s="19"/>
      <c r="H9" s="19"/>
      <c r="I9" s="19"/>
      <c r="J9" s="19"/>
      <c r="K9" s="19"/>
      <c r="L9" s="19"/>
      <c r="M9" s="19"/>
      <c r="N9" s="19"/>
      <c r="O9" s="19"/>
      <c r="P9" s="20"/>
    </row>
    <row r="10" spans="1:20" x14ac:dyDescent="0.25">
      <c r="A10" s="1"/>
      <c r="C10" s="33" t="s">
        <v>3</v>
      </c>
      <c r="D10" s="19"/>
      <c r="E10" s="20"/>
      <c r="F10" s="36">
        <v>45652</v>
      </c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1:20" x14ac:dyDescent="0.25">
      <c r="A11" s="1"/>
      <c r="C11" s="33" t="s">
        <v>4</v>
      </c>
      <c r="D11" s="19"/>
      <c r="E11" s="20"/>
      <c r="F11" s="33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20" x14ac:dyDescent="0.25">
      <c r="A12" s="1"/>
    </row>
    <row r="13" spans="1:20" x14ac:dyDescent="0.25">
      <c r="A13" s="1"/>
    </row>
    <row r="14" spans="1:20" x14ac:dyDescent="0.25">
      <c r="A14" s="1"/>
      <c r="H14" s="30" t="s">
        <v>5</v>
      </c>
      <c r="I14" s="19"/>
      <c r="J14" s="20"/>
      <c r="K14" s="30" t="s">
        <v>5</v>
      </c>
      <c r="L14" s="19"/>
      <c r="M14" s="20"/>
      <c r="N14" s="30" t="s">
        <v>5</v>
      </c>
      <c r="O14" s="19"/>
      <c r="P14" s="20"/>
      <c r="Q14" s="30" t="s">
        <v>5</v>
      </c>
      <c r="R14" s="19"/>
      <c r="S14" s="20"/>
    </row>
    <row r="15" spans="1:20" x14ac:dyDescent="0.25">
      <c r="A15" s="1"/>
      <c r="H15" s="21" t="s">
        <v>6</v>
      </c>
      <c r="I15" s="22"/>
      <c r="J15" s="23"/>
      <c r="K15" s="21" t="s">
        <v>7</v>
      </c>
      <c r="L15" s="22"/>
      <c r="M15" s="23"/>
      <c r="N15" s="21" t="s">
        <v>8</v>
      </c>
      <c r="O15" s="22"/>
      <c r="P15" s="23"/>
      <c r="Q15" s="21" t="s">
        <v>9</v>
      </c>
      <c r="R15" s="22"/>
      <c r="S15" s="23"/>
    </row>
    <row r="16" spans="1:20" x14ac:dyDescent="0.25">
      <c r="A16" s="1"/>
      <c r="H16" s="27"/>
      <c r="I16" s="28"/>
      <c r="J16" s="29"/>
      <c r="K16" s="27"/>
      <c r="L16" s="28"/>
      <c r="M16" s="29"/>
      <c r="N16" s="27"/>
      <c r="O16" s="28"/>
      <c r="P16" s="29"/>
      <c r="Q16" s="27"/>
      <c r="R16" s="28"/>
      <c r="S16" s="29"/>
    </row>
    <row r="17" spans="1:19" x14ac:dyDescent="0.25">
      <c r="A17" s="1"/>
      <c r="C17" s="32" t="s">
        <v>10</v>
      </c>
      <c r="D17" s="20"/>
      <c r="E17" s="31" t="s">
        <v>11</v>
      </c>
      <c r="F17" s="19"/>
      <c r="G17" s="20"/>
      <c r="H17" s="18">
        <f>'1.-CAMARIN MUJERES_MATRIZ '!W47</f>
        <v>0</v>
      </c>
      <c r="I17" s="19"/>
      <c r="J17" s="20"/>
      <c r="K17" s="18">
        <f>'2.-CAMARIN HOMBRES_MATRIZ '!W50</f>
        <v>0</v>
      </c>
      <c r="L17" s="19"/>
      <c r="M17" s="20"/>
      <c r="N17" s="18">
        <f>'3.-CAMARIN NIÑOS_MATRIZ'!W42</f>
        <v>0</v>
      </c>
      <c r="O17" s="19"/>
      <c r="P17" s="20"/>
      <c r="Q17" s="18">
        <f>'4.- PASILLO SPA_MATRIZ'!V32</f>
        <v>0</v>
      </c>
      <c r="R17" s="19"/>
      <c r="S17" s="20"/>
    </row>
    <row r="18" spans="1:19" x14ac:dyDescent="0.25">
      <c r="A18" s="1"/>
      <c r="C18" s="32" t="s">
        <v>12</v>
      </c>
      <c r="D18" s="20"/>
      <c r="E18" s="31">
        <v>0</v>
      </c>
      <c r="F18" s="19"/>
      <c r="G18" s="20"/>
      <c r="H18" s="18">
        <f>+H17*$E$18</f>
        <v>0</v>
      </c>
      <c r="I18" s="19"/>
      <c r="J18" s="20"/>
      <c r="K18" s="18">
        <f>+K17*$E$18</f>
        <v>0</v>
      </c>
      <c r="L18" s="19"/>
      <c r="M18" s="20"/>
      <c r="N18" s="18">
        <f>+N17*$E$18</f>
        <v>0</v>
      </c>
      <c r="O18" s="19"/>
      <c r="P18" s="20"/>
      <c r="Q18" s="18">
        <f>+Q17*$E$18</f>
        <v>0</v>
      </c>
      <c r="R18" s="19"/>
      <c r="S18" s="20"/>
    </row>
    <row r="19" spans="1:19" x14ac:dyDescent="0.25">
      <c r="A19" s="1"/>
      <c r="C19" s="32" t="s">
        <v>13</v>
      </c>
      <c r="D19" s="20"/>
      <c r="E19" s="31">
        <v>0</v>
      </c>
      <c r="F19" s="19"/>
      <c r="G19" s="20"/>
      <c r="H19" s="18">
        <f>+(H17+H18)*$E$19</f>
        <v>0</v>
      </c>
      <c r="I19" s="19"/>
      <c r="J19" s="20"/>
      <c r="K19" s="18">
        <f>+(K17+K18)*$E$19</f>
        <v>0</v>
      </c>
      <c r="L19" s="19"/>
      <c r="M19" s="20"/>
      <c r="N19" s="18">
        <f>+(N17+N18)*$E$19</f>
        <v>0</v>
      </c>
      <c r="O19" s="19"/>
      <c r="P19" s="20"/>
      <c r="Q19" s="18">
        <f>+(Q17+Q18)*$E$19</f>
        <v>0</v>
      </c>
      <c r="R19" s="19"/>
      <c r="S19" s="20"/>
    </row>
    <row r="20" spans="1:19" x14ac:dyDescent="0.25">
      <c r="A20" s="1"/>
      <c r="C20" s="32" t="s">
        <v>14</v>
      </c>
      <c r="D20" s="20"/>
      <c r="E20" s="31" t="s">
        <v>11</v>
      </c>
      <c r="F20" s="19"/>
      <c r="G20" s="20"/>
      <c r="H20" s="18">
        <f>+SUM(H17:J19)</f>
        <v>0</v>
      </c>
      <c r="I20" s="19"/>
      <c r="J20" s="20"/>
      <c r="K20" s="18">
        <f>+SUM(K17:M19)</f>
        <v>0</v>
      </c>
      <c r="L20" s="19"/>
      <c r="M20" s="20"/>
      <c r="N20" s="18">
        <f>+SUM(N17:P19)</f>
        <v>0</v>
      </c>
      <c r="O20" s="19"/>
      <c r="P20" s="20"/>
      <c r="Q20" s="18">
        <f>+SUM(Q17:S19)</f>
        <v>0</v>
      </c>
      <c r="R20" s="19"/>
      <c r="S20" s="20"/>
    </row>
    <row r="21" spans="1:19" x14ac:dyDescent="0.25">
      <c r="A21" s="1"/>
      <c r="C21" s="32" t="s">
        <v>15</v>
      </c>
      <c r="D21" s="20"/>
      <c r="E21" s="31">
        <v>0.19</v>
      </c>
      <c r="F21" s="19"/>
      <c r="G21" s="20"/>
      <c r="H21" s="18">
        <f>+$E$21*H20</f>
        <v>0</v>
      </c>
      <c r="I21" s="19"/>
      <c r="J21" s="20"/>
      <c r="K21" s="18">
        <f>+$E$21*K20</f>
        <v>0</v>
      </c>
      <c r="L21" s="19"/>
      <c r="M21" s="20"/>
      <c r="N21" s="18">
        <f>+$E$21*N20</f>
        <v>0</v>
      </c>
      <c r="O21" s="19"/>
      <c r="P21" s="20"/>
      <c r="Q21" s="18">
        <f>+$E$21*Q20</f>
        <v>0</v>
      </c>
      <c r="R21" s="19"/>
      <c r="S21" s="20"/>
    </row>
    <row r="22" spans="1:19" x14ac:dyDescent="0.25">
      <c r="A22" s="1"/>
      <c r="C22" s="32" t="s">
        <v>16</v>
      </c>
      <c r="D22" s="20"/>
      <c r="E22" s="31" t="s">
        <v>17</v>
      </c>
      <c r="F22" s="19"/>
      <c r="G22" s="20"/>
      <c r="H22" s="18">
        <f>+H20+H21</f>
        <v>0</v>
      </c>
      <c r="I22" s="19"/>
      <c r="J22" s="20"/>
      <c r="K22" s="18">
        <f>+K20+K21</f>
        <v>0</v>
      </c>
      <c r="L22" s="19"/>
      <c r="M22" s="20"/>
      <c r="N22" s="18">
        <f>+N20+N21</f>
        <v>0</v>
      </c>
      <c r="O22" s="19"/>
      <c r="P22" s="20"/>
      <c r="Q22" s="18">
        <f>+Q20+Q21</f>
        <v>0</v>
      </c>
      <c r="R22" s="19"/>
      <c r="S22" s="20"/>
    </row>
    <row r="23" spans="1:19" x14ac:dyDescent="0.25">
      <c r="A23" s="1"/>
    </row>
    <row r="24" spans="1:19" x14ac:dyDescent="0.25">
      <c r="A24" s="1"/>
      <c r="G24" s="21" t="s">
        <v>18</v>
      </c>
      <c r="H24" s="22"/>
      <c r="I24" s="23"/>
    </row>
    <row r="25" spans="1:19" x14ac:dyDescent="0.25">
      <c r="A25" s="1"/>
      <c r="G25" s="24"/>
      <c r="H25" s="25"/>
      <c r="I25" s="26"/>
    </row>
    <row r="26" spans="1:19" x14ac:dyDescent="0.25">
      <c r="A26" s="1"/>
      <c r="G26" s="24"/>
      <c r="H26" s="25"/>
      <c r="I26" s="26"/>
    </row>
    <row r="27" spans="1:19" x14ac:dyDescent="0.25">
      <c r="A27" s="1"/>
      <c r="G27" s="27"/>
      <c r="H27" s="28"/>
      <c r="I27" s="29"/>
    </row>
    <row r="28" spans="1:19" x14ac:dyDescent="0.25">
      <c r="A28" s="1"/>
      <c r="E28" s="30" t="s">
        <v>19</v>
      </c>
      <c r="F28" s="20"/>
      <c r="G28" s="18">
        <f>SUM(H22:S22)</f>
        <v>0</v>
      </c>
      <c r="H28" s="19"/>
      <c r="I28" s="20"/>
    </row>
    <row r="29" spans="1:19" x14ac:dyDescent="0.25">
      <c r="A29" s="1"/>
    </row>
    <row r="30" spans="1:19" x14ac:dyDescent="0.25">
      <c r="A30" s="1"/>
    </row>
    <row r="31" spans="1:19" x14ac:dyDescent="0.25">
      <c r="A31" s="1"/>
      <c r="I31" s="3"/>
    </row>
    <row r="32" spans="1:1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</sheetData>
  <mergeCells count="54">
    <mergeCell ref="C6:P6"/>
    <mergeCell ref="C9:E9"/>
    <mergeCell ref="F9:P9"/>
    <mergeCell ref="C10:E10"/>
    <mergeCell ref="F10:P10"/>
    <mergeCell ref="C11:E11"/>
    <mergeCell ref="F11:P11"/>
    <mergeCell ref="H14:J14"/>
    <mergeCell ref="K14:M14"/>
    <mergeCell ref="N14:P14"/>
    <mergeCell ref="Q14:S14"/>
    <mergeCell ref="K15:M16"/>
    <mergeCell ref="N15:P16"/>
    <mergeCell ref="Q15:S16"/>
    <mergeCell ref="H15:J16"/>
    <mergeCell ref="C17:D17"/>
    <mergeCell ref="E17:G17"/>
    <mergeCell ref="H17:J17"/>
    <mergeCell ref="K17:M17"/>
    <mergeCell ref="N17:P17"/>
    <mergeCell ref="Q17:S17"/>
    <mergeCell ref="K19:M19"/>
    <mergeCell ref="N19:P19"/>
    <mergeCell ref="K20:M20"/>
    <mergeCell ref="N20:P20"/>
    <mergeCell ref="Q20:S20"/>
    <mergeCell ref="Q18:S18"/>
    <mergeCell ref="C19:D19"/>
    <mergeCell ref="Q19:S19"/>
    <mergeCell ref="C21:D21"/>
    <mergeCell ref="C20:D20"/>
    <mergeCell ref="C18:D18"/>
    <mergeCell ref="E18:G18"/>
    <mergeCell ref="H18:J18"/>
    <mergeCell ref="K18:M18"/>
    <mergeCell ref="N18:P18"/>
    <mergeCell ref="C22:D22"/>
    <mergeCell ref="E22:G22"/>
    <mergeCell ref="H22:J22"/>
    <mergeCell ref="K22:M22"/>
    <mergeCell ref="N22:P22"/>
    <mergeCell ref="Q22:S22"/>
    <mergeCell ref="G24:I27"/>
    <mergeCell ref="E28:F28"/>
    <mergeCell ref="G28:I28"/>
    <mergeCell ref="E19:G19"/>
    <mergeCell ref="H19:J19"/>
    <mergeCell ref="E20:G20"/>
    <mergeCell ref="H20:J20"/>
    <mergeCell ref="E21:G21"/>
    <mergeCell ref="H21:J21"/>
    <mergeCell ref="K21:M21"/>
    <mergeCell ref="N21:P21"/>
    <mergeCell ref="Q21:S2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7"/>
  <sheetViews>
    <sheetView workbookViewId="0">
      <selection activeCell="U9" sqref="U9:W9"/>
    </sheetView>
  </sheetViews>
  <sheetFormatPr baseColWidth="10" defaultColWidth="14.42578125" defaultRowHeight="15" customHeight="1" x14ac:dyDescent="0.25"/>
  <cols>
    <col min="1" max="1" width="2.140625" customWidth="1"/>
    <col min="2" max="2" width="6.42578125" customWidth="1"/>
    <col min="3" max="4" width="4.5703125" customWidth="1"/>
    <col min="5" max="5" width="18" customWidth="1"/>
    <col min="6" max="6" width="27" customWidth="1"/>
    <col min="7" max="14" width="6.42578125" customWidth="1"/>
    <col min="15" max="15" width="7.5703125" customWidth="1"/>
    <col min="16" max="16" width="10.28515625" customWidth="1"/>
    <col min="17" max="17" width="6.42578125" customWidth="1"/>
    <col min="18" max="18" width="10.28515625" customWidth="1"/>
    <col min="19" max="27" width="6.42578125" customWidth="1"/>
  </cols>
  <sheetData>
    <row r="1" spans="1:27" x14ac:dyDescent="0.25">
      <c r="A1" s="1"/>
      <c r="B1" s="1"/>
    </row>
    <row r="2" spans="1:27" x14ac:dyDescent="0.25">
      <c r="A2" s="1"/>
      <c r="B2" s="1"/>
    </row>
    <row r="3" spans="1:27" x14ac:dyDescent="0.25">
      <c r="A3" s="1"/>
      <c r="B3" s="1"/>
    </row>
    <row r="4" spans="1:27" x14ac:dyDescent="0.25">
      <c r="A4" s="1"/>
      <c r="B4" s="1"/>
    </row>
    <row r="5" spans="1:27" x14ac:dyDescent="0.25">
      <c r="A5" s="1"/>
      <c r="B5" s="1"/>
    </row>
    <row r="6" spans="1:27" x14ac:dyDescent="0.25">
      <c r="A6" s="1"/>
      <c r="B6" s="1"/>
      <c r="C6" s="73" t="s">
        <v>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x14ac:dyDescent="0.25">
      <c r="A7" s="1"/>
      <c r="B7" s="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x14ac:dyDescent="0.25">
      <c r="A8" s="1"/>
      <c r="B8" s="1"/>
      <c r="C8" s="33" t="s">
        <v>1</v>
      </c>
      <c r="D8" s="19"/>
      <c r="E8" s="19"/>
      <c r="F8" s="19"/>
      <c r="G8" s="20"/>
      <c r="H8" s="35" t="s">
        <v>21</v>
      </c>
      <c r="I8" s="19"/>
      <c r="J8" s="19"/>
      <c r="K8" s="19"/>
      <c r="L8" s="19"/>
      <c r="M8" s="19"/>
      <c r="N8" s="19"/>
      <c r="O8" s="19"/>
      <c r="P8" s="20"/>
      <c r="S8" s="33" t="s">
        <v>22</v>
      </c>
      <c r="T8" s="20"/>
      <c r="U8" s="33">
        <v>20</v>
      </c>
      <c r="V8" s="19"/>
      <c r="W8" s="20"/>
      <c r="X8" s="33" t="s">
        <v>23</v>
      </c>
      <c r="Y8" s="20"/>
    </row>
    <row r="9" spans="1:27" x14ac:dyDescent="0.25">
      <c r="A9" s="1"/>
      <c r="B9" s="1"/>
      <c r="C9" s="33" t="s">
        <v>3</v>
      </c>
      <c r="D9" s="19"/>
      <c r="E9" s="19"/>
      <c r="F9" s="19"/>
      <c r="G9" s="20"/>
      <c r="H9" s="36"/>
      <c r="I9" s="19"/>
      <c r="J9" s="19"/>
      <c r="K9" s="19"/>
      <c r="L9" s="19"/>
      <c r="M9" s="19"/>
      <c r="N9" s="19"/>
      <c r="O9" s="19"/>
      <c r="P9" s="20"/>
      <c r="S9" s="32" t="s">
        <v>24</v>
      </c>
      <c r="T9" s="20"/>
      <c r="U9" s="32">
        <v>1</v>
      </c>
      <c r="V9" s="19"/>
      <c r="W9" s="20"/>
    </row>
    <row r="10" spans="1:27" x14ac:dyDescent="0.25">
      <c r="A10" s="1"/>
      <c r="B10" s="1"/>
      <c r="C10" s="33" t="s">
        <v>4</v>
      </c>
      <c r="D10" s="19"/>
      <c r="E10" s="19"/>
      <c r="F10" s="19"/>
      <c r="G10" s="20"/>
      <c r="H10" s="33"/>
      <c r="I10" s="19"/>
      <c r="J10" s="19"/>
      <c r="K10" s="19"/>
      <c r="L10" s="19"/>
      <c r="M10" s="19"/>
      <c r="N10" s="19"/>
      <c r="O10" s="19"/>
      <c r="P10" s="20"/>
    </row>
    <row r="11" spans="1:27" x14ac:dyDescent="0.25">
      <c r="A11" s="1"/>
      <c r="B11" s="1"/>
    </row>
    <row r="12" spans="1:27" x14ac:dyDescent="0.25">
      <c r="A12" s="1"/>
      <c r="B12" s="1"/>
    </row>
    <row r="13" spans="1:27" x14ac:dyDescent="0.25">
      <c r="A13" s="1"/>
      <c r="B13" s="1"/>
      <c r="C13" s="64" t="s">
        <v>25</v>
      </c>
      <c r="D13" s="66"/>
      <c r="E13" s="4"/>
      <c r="F13" s="4"/>
      <c r="G13" s="64" t="s">
        <v>26</v>
      </c>
      <c r="H13" s="65"/>
      <c r="I13" s="65"/>
      <c r="J13" s="65"/>
      <c r="K13" s="65"/>
      <c r="L13" s="65"/>
      <c r="M13" s="65"/>
      <c r="N13" s="65"/>
      <c r="O13" s="66"/>
      <c r="P13" s="71" t="s">
        <v>27</v>
      </c>
      <c r="Q13" s="20"/>
      <c r="R13" s="64" t="s">
        <v>28</v>
      </c>
      <c r="S13" s="66"/>
      <c r="T13" s="64" t="s">
        <v>29</v>
      </c>
      <c r="U13" s="65"/>
      <c r="V13" s="65"/>
      <c r="W13" s="64" t="s">
        <v>17</v>
      </c>
      <c r="X13" s="65"/>
      <c r="Y13" s="66"/>
    </row>
    <row r="14" spans="1:27" x14ac:dyDescent="0.25">
      <c r="A14" s="1"/>
      <c r="B14" s="1"/>
      <c r="C14" s="72" t="s">
        <v>30</v>
      </c>
      <c r="D14" s="23"/>
      <c r="E14" s="5" t="s">
        <v>31</v>
      </c>
      <c r="F14" s="5" t="s">
        <v>32</v>
      </c>
      <c r="G14" s="67" t="s">
        <v>6</v>
      </c>
      <c r="H14" s="65"/>
      <c r="I14" s="65"/>
      <c r="J14" s="65"/>
      <c r="K14" s="65"/>
      <c r="L14" s="65"/>
      <c r="M14" s="65"/>
      <c r="N14" s="65"/>
      <c r="O14" s="66"/>
      <c r="P14" s="67"/>
      <c r="Q14" s="66"/>
      <c r="R14" s="68"/>
      <c r="S14" s="20"/>
      <c r="T14" s="69"/>
      <c r="U14" s="65"/>
      <c r="V14" s="66"/>
      <c r="W14" s="70"/>
      <c r="X14" s="65"/>
      <c r="Y14" s="66"/>
    </row>
    <row r="15" spans="1:27" x14ac:dyDescent="0.25">
      <c r="A15" s="1"/>
      <c r="B15" s="6"/>
      <c r="C15" s="55">
        <v>1</v>
      </c>
      <c r="D15" s="56"/>
      <c r="E15" s="7" t="s">
        <v>6</v>
      </c>
      <c r="F15" s="7" t="s">
        <v>33</v>
      </c>
      <c r="G15" s="57" t="s">
        <v>34</v>
      </c>
      <c r="H15" s="58"/>
      <c r="I15" s="58"/>
      <c r="J15" s="58"/>
      <c r="K15" s="58"/>
      <c r="L15" s="58"/>
      <c r="M15" s="58"/>
      <c r="N15" s="58"/>
      <c r="O15" s="56"/>
      <c r="P15" s="55" t="s">
        <v>35</v>
      </c>
      <c r="Q15" s="56"/>
      <c r="R15" s="59">
        <v>90</v>
      </c>
      <c r="S15" s="60"/>
      <c r="T15" s="61"/>
      <c r="U15" s="58"/>
      <c r="V15" s="56"/>
      <c r="W15" s="61">
        <f t="shared" ref="W15:W44" si="0">T15*R15</f>
        <v>0</v>
      </c>
      <c r="X15" s="58"/>
      <c r="Y15" s="56"/>
    </row>
    <row r="16" spans="1:27" x14ac:dyDescent="0.25">
      <c r="A16" s="1"/>
      <c r="B16" s="6"/>
      <c r="C16" s="37">
        <v>2</v>
      </c>
      <c r="D16" s="38"/>
      <c r="E16" s="8" t="s">
        <v>6</v>
      </c>
      <c r="F16" s="8" t="s">
        <v>33</v>
      </c>
      <c r="G16" s="50" t="s">
        <v>36</v>
      </c>
      <c r="H16" s="40"/>
      <c r="I16" s="40"/>
      <c r="J16" s="40"/>
      <c r="K16" s="40"/>
      <c r="L16" s="40"/>
      <c r="M16" s="40"/>
      <c r="N16" s="40"/>
      <c r="O16" s="38"/>
      <c r="P16" s="37" t="s">
        <v>35</v>
      </c>
      <c r="Q16" s="38"/>
      <c r="R16" s="59">
        <f>95*2.5</f>
        <v>237.5</v>
      </c>
      <c r="S16" s="60"/>
      <c r="T16" s="39"/>
      <c r="U16" s="40"/>
      <c r="V16" s="38"/>
      <c r="W16" s="39">
        <f t="shared" si="0"/>
        <v>0</v>
      </c>
      <c r="X16" s="40"/>
      <c r="Y16" s="38"/>
    </row>
    <row r="17" spans="1:25" x14ac:dyDescent="0.25">
      <c r="A17" s="1"/>
      <c r="B17" s="6"/>
      <c r="C17" s="37">
        <v>3</v>
      </c>
      <c r="D17" s="38"/>
      <c r="E17" s="8" t="s">
        <v>6</v>
      </c>
      <c r="F17" s="8" t="s">
        <v>33</v>
      </c>
      <c r="G17" s="62" t="s">
        <v>37</v>
      </c>
      <c r="H17" s="40"/>
      <c r="I17" s="40"/>
      <c r="J17" s="40"/>
      <c r="K17" s="40"/>
      <c r="L17" s="40"/>
      <c r="M17" s="40"/>
      <c r="N17" s="40"/>
      <c r="O17" s="38"/>
      <c r="P17" s="37" t="s">
        <v>38</v>
      </c>
      <c r="Q17" s="38"/>
      <c r="R17" s="37">
        <v>3</v>
      </c>
      <c r="S17" s="38"/>
      <c r="T17" s="39"/>
      <c r="U17" s="40"/>
      <c r="V17" s="38"/>
      <c r="W17" s="39">
        <f t="shared" si="0"/>
        <v>0</v>
      </c>
      <c r="X17" s="40"/>
      <c r="Y17" s="38"/>
    </row>
    <row r="18" spans="1:25" x14ac:dyDescent="0.25">
      <c r="A18" s="1"/>
      <c r="B18" s="6"/>
      <c r="C18" s="37">
        <v>4</v>
      </c>
      <c r="D18" s="38"/>
      <c r="E18" s="8" t="s">
        <v>6</v>
      </c>
      <c r="F18" s="8" t="s">
        <v>33</v>
      </c>
      <c r="G18" s="50" t="s">
        <v>39</v>
      </c>
      <c r="H18" s="40"/>
      <c r="I18" s="40"/>
      <c r="J18" s="40"/>
      <c r="K18" s="40"/>
      <c r="L18" s="40"/>
      <c r="M18" s="40"/>
      <c r="N18" s="40"/>
      <c r="O18" s="38"/>
      <c r="P18" s="37" t="s">
        <v>38</v>
      </c>
      <c r="Q18" s="38"/>
      <c r="R18" s="37">
        <v>4</v>
      </c>
      <c r="S18" s="38"/>
      <c r="T18" s="39"/>
      <c r="U18" s="40"/>
      <c r="V18" s="38"/>
      <c r="W18" s="39">
        <f t="shared" si="0"/>
        <v>0</v>
      </c>
      <c r="X18" s="40"/>
      <c r="Y18" s="38"/>
    </row>
    <row r="19" spans="1:25" x14ac:dyDescent="0.25">
      <c r="A19" s="1"/>
      <c r="B19" s="6"/>
      <c r="C19" s="37">
        <v>5</v>
      </c>
      <c r="D19" s="38"/>
      <c r="E19" s="8" t="s">
        <v>6</v>
      </c>
      <c r="F19" s="8" t="s">
        <v>33</v>
      </c>
      <c r="G19" s="50" t="s">
        <v>40</v>
      </c>
      <c r="H19" s="40"/>
      <c r="I19" s="40"/>
      <c r="J19" s="40"/>
      <c r="K19" s="40"/>
      <c r="L19" s="40"/>
      <c r="M19" s="40"/>
      <c r="N19" s="40"/>
      <c r="O19" s="38"/>
      <c r="P19" s="37" t="s">
        <v>38</v>
      </c>
      <c r="Q19" s="38"/>
      <c r="R19" s="37">
        <v>13</v>
      </c>
      <c r="S19" s="38"/>
      <c r="T19" s="39"/>
      <c r="U19" s="40"/>
      <c r="V19" s="38"/>
      <c r="W19" s="39">
        <f t="shared" si="0"/>
        <v>0</v>
      </c>
      <c r="X19" s="40"/>
      <c r="Y19" s="38"/>
    </row>
    <row r="20" spans="1:25" x14ac:dyDescent="0.25">
      <c r="A20" s="1"/>
      <c r="B20" s="6"/>
      <c r="C20" s="37">
        <v>6</v>
      </c>
      <c r="D20" s="38"/>
      <c r="E20" s="8" t="s">
        <v>6</v>
      </c>
      <c r="F20" s="8" t="s">
        <v>33</v>
      </c>
      <c r="G20" s="50" t="s">
        <v>41</v>
      </c>
      <c r="H20" s="40"/>
      <c r="I20" s="40"/>
      <c r="J20" s="40"/>
      <c r="K20" s="40"/>
      <c r="L20" s="40"/>
      <c r="M20" s="40"/>
      <c r="N20" s="40"/>
      <c r="O20" s="38"/>
      <c r="P20" s="37" t="s">
        <v>42</v>
      </c>
      <c r="Q20" s="38"/>
      <c r="R20" s="37">
        <v>1</v>
      </c>
      <c r="S20" s="38"/>
      <c r="T20" s="39"/>
      <c r="U20" s="40"/>
      <c r="V20" s="38"/>
      <c r="W20" s="39">
        <f t="shared" si="0"/>
        <v>0</v>
      </c>
      <c r="X20" s="40"/>
      <c r="Y20" s="38"/>
    </row>
    <row r="21" spans="1:25" x14ac:dyDescent="0.25">
      <c r="A21" s="1"/>
      <c r="B21" s="6"/>
      <c r="C21" s="37">
        <v>7</v>
      </c>
      <c r="D21" s="38"/>
      <c r="E21" s="8" t="s">
        <v>6</v>
      </c>
      <c r="F21" s="8" t="s">
        <v>33</v>
      </c>
      <c r="G21" s="50" t="s">
        <v>43</v>
      </c>
      <c r="H21" s="40"/>
      <c r="I21" s="40"/>
      <c r="J21" s="40"/>
      <c r="K21" s="40"/>
      <c r="L21" s="40"/>
      <c r="M21" s="40"/>
      <c r="N21" s="40"/>
      <c r="O21" s="38"/>
      <c r="P21" s="37" t="s">
        <v>42</v>
      </c>
      <c r="Q21" s="38"/>
      <c r="R21" s="37">
        <v>1</v>
      </c>
      <c r="S21" s="38"/>
      <c r="T21" s="39"/>
      <c r="U21" s="40"/>
      <c r="V21" s="38"/>
      <c r="W21" s="39">
        <f t="shared" si="0"/>
        <v>0</v>
      </c>
      <c r="X21" s="40"/>
      <c r="Y21" s="38"/>
    </row>
    <row r="22" spans="1:25" x14ac:dyDescent="0.25">
      <c r="A22" s="1"/>
      <c r="B22" s="6"/>
      <c r="C22" s="37">
        <v>8</v>
      </c>
      <c r="D22" s="38"/>
      <c r="E22" s="8" t="s">
        <v>6</v>
      </c>
      <c r="F22" s="8" t="s">
        <v>33</v>
      </c>
      <c r="G22" s="50" t="s">
        <v>44</v>
      </c>
      <c r="H22" s="40"/>
      <c r="I22" s="40"/>
      <c r="J22" s="40"/>
      <c r="K22" s="40"/>
      <c r="L22" s="40"/>
      <c r="M22" s="40"/>
      <c r="N22" s="40"/>
      <c r="O22" s="38"/>
      <c r="P22" s="53" t="s">
        <v>42</v>
      </c>
      <c r="Q22" s="38"/>
      <c r="R22" s="53">
        <v>1</v>
      </c>
      <c r="S22" s="38"/>
      <c r="T22" s="41"/>
      <c r="U22" s="40"/>
      <c r="V22" s="38"/>
      <c r="W22" s="41">
        <f t="shared" si="0"/>
        <v>0</v>
      </c>
      <c r="X22" s="40"/>
      <c r="Y22" s="38"/>
    </row>
    <row r="23" spans="1:25" x14ac:dyDescent="0.25">
      <c r="A23" s="1"/>
      <c r="B23" s="6"/>
      <c r="C23" s="37">
        <v>9</v>
      </c>
      <c r="D23" s="38"/>
      <c r="E23" s="8" t="s">
        <v>6</v>
      </c>
      <c r="F23" s="8" t="s">
        <v>33</v>
      </c>
      <c r="G23" s="50" t="s">
        <v>45</v>
      </c>
      <c r="H23" s="40"/>
      <c r="I23" s="40"/>
      <c r="J23" s="40"/>
      <c r="K23" s="40"/>
      <c r="L23" s="40"/>
      <c r="M23" s="40"/>
      <c r="N23" s="40"/>
      <c r="O23" s="38"/>
      <c r="P23" s="53" t="s">
        <v>42</v>
      </c>
      <c r="Q23" s="38"/>
      <c r="R23" s="53">
        <v>1</v>
      </c>
      <c r="S23" s="38"/>
      <c r="T23" s="41"/>
      <c r="U23" s="40"/>
      <c r="V23" s="38"/>
      <c r="W23" s="41">
        <f t="shared" si="0"/>
        <v>0</v>
      </c>
      <c r="X23" s="40"/>
      <c r="Y23" s="38"/>
    </row>
    <row r="24" spans="1:25" x14ac:dyDescent="0.25">
      <c r="A24" s="1"/>
      <c r="B24" s="6"/>
      <c r="C24" s="37">
        <v>10</v>
      </c>
      <c r="D24" s="38"/>
      <c r="E24" s="8" t="s">
        <v>6</v>
      </c>
      <c r="F24" s="8" t="s">
        <v>33</v>
      </c>
      <c r="G24" s="50" t="s">
        <v>46</v>
      </c>
      <c r="H24" s="40"/>
      <c r="I24" s="40"/>
      <c r="J24" s="40"/>
      <c r="K24" s="40"/>
      <c r="L24" s="40"/>
      <c r="M24" s="40"/>
      <c r="N24" s="40"/>
      <c r="O24" s="38"/>
      <c r="P24" s="53" t="s">
        <v>42</v>
      </c>
      <c r="Q24" s="38"/>
      <c r="R24" s="53">
        <v>1</v>
      </c>
      <c r="S24" s="38"/>
      <c r="T24" s="41"/>
      <c r="U24" s="40"/>
      <c r="V24" s="38"/>
      <c r="W24" s="41">
        <f t="shared" si="0"/>
        <v>0</v>
      </c>
      <c r="X24" s="40"/>
      <c r="Y24" s="38"/>
    </row>
    <row r="25" spans="1:25" ht="30.75" customHeight="1" x14ac:dyDescent="0.25">
      <c r="A25" s="1"/>
      <c r="B25" s="6"/>
      <c r="C25" s="53">
        <v>11</v>
      </c>
      <c r="D25" s="38"/>
      <c r="E25" s="9" t="s">
        <v>6</v>
      </c>
      <c r="F25" s="9" t="s">
        <v>33</v>
      </c>
      <c r="G25" s="50" t="s">
        <v>47</v>
      </c>
      <c r="H25" s="40"/>
      <c r="I25" s="40"/>
      <c r="J25" s="40"/>
      <c r="K25" s="40"/>
      <c r="L25" s="40"/>
      <c r="M25" s="40"/>
      <c r="N25" s="40"/>
      <c r="O25" s="38"/>
      <c r="P25" s="53" t="s">
        <v>42</v>
      </c>
      <c r="Q25" s="38"/>
      <c r="R25" s="53">
        <v>1</v>
      </c>
      <c r="S25" s="38"/>
      <c r="T25" s="41"/>
      <c r="U25" s="40"/>
      <c r="V25" s="38"/>
      <c r="W25" s="41">
        <f t="shared" si="0"/>
        <v>0</v>
      </c>
      <c r="X25" s="40"/>
      <c r="Y25" s="38"/>
    </row>
    <row r="26" spans="1:25" x14ac:dyDescent="0.25">
      <c r="A26" s="1"/>
      <c r="B26" s="6"/>
      <c r="C26" s="53">
        <v>12</v>
      </c>
      <c r="D26" s="38"/>
      <c r="E26" s="9" t="s">
        <v>6</v>
      </c>
      <c r="F26" s="9" t="s">
        <v>33</v>
      </c>
      <c r="G26" s="50" t="s">
        <v>48</v>
      </c>
      <c r="H26" s="40"/>
      <c r="I26" s="40"/>
      <c r="J26" s="40"/>
      <c r="K26" s="40"/>
      <c r="L26" s="40"/>
      <c r="M26" s="40"/>
      <c r="N26" s="40"/>
      <c r="O26" s="38"/>
      <c r="P26" s="53" t="s">
        <v>42</v>
      </c>
      <c r="Q26" s="38"/>
      <c r="R26" s="53">
        <v>1</v>
      </c>
      <c r="S26" s="38"/>
      <c r="T26" s="41"/>
      <c r="U26" s="40"/>
      <c r="V26" s="38"/>
      <c r="W26" s="41">
        <f t="shared" si="0"/>
        <v>0</v>
      </c>
      <c r="X26" s="40"/>
      <c r="Y26" s="38"/>
    </row>
    <row r="27" spans="1:25" x14ac:dyDescent="0.25">
      <c r="A27" s="1"/>
      <c r="B27" s="6"/>
      <c r="C27" s="53">
        <v>13</v>
      </c>
      <c r="D27" s="38"/>
      <c r="E27" s="9" t="s">
        <v>6</v>
      </c>
      <c r="F27" s="9" t="s">
        <v>33</v>
      </c>
      <c r="G27" s="50" t="s">
        <v>49</v>
      </c>
      <c r="H27" s="40"/>
      <c r="I27" s="40"/>
      <c r="J27" s="40"/>
      <c r="K27" s="40"/>
      <c r="L27" s="40"/>
      <c r="M27" s="40"/>
      <c r="N27" s="40"/>
      <c r="O27" s="38"/>
      <c r="P27" s="53" t="s">
        <v>42</v>
      </c>
      <c r="Q27" s="38"/>
      <c r="R27" s="53"/>
      <c r="S27" s="38"/>
      <c r="T27" s="41"/>
      <c r="U27" s="40"/>
      <c r="V27" s="38"/>
      <c r="W27" s="41">
        <f t="shared" si="0"/>
        <v>0</v>
      </c>
      <c r="X27" s="40"/>
      <c r="Y27" s="38"/>
    </row>
    <row r="28" spans="1:25" ht="30" customHeight="1" x14ac:dyDescent="0.25">
      <c r="A28" s="1"/>
      <c r="B28" s="6"/>
      <c r="C28" s="53">
        <v>14</v>
      </c>
      <c r="D28" s="38"/>
      <c r="E28" s="9" t="s">
        <v>6</v>
      </c>
      <c r="F28" s="9" t="s">
        <v>50</v>
      </c>
      <c r="G28" s="54" t="s">
        <v>51</v>
      </c>
      <c r="H28" s="40"/>
      <c r="I28" s="40"/>
      <c r="J28" s="40"/>
      <c r="K28" s="40"/>
      <c r="L28" s="40"/>
      <c r="M28" s="40"/>
      <c r="N28" s="40"/>
      <c r="O28" s="38"/>
      <c r="P28" s="53" t="s">
        <v>42</v>
      </c>
      <c r="Q28" s="38"/>
      <c r="R28" s="53"/>
      <c r="S28" s="38"/>
      <c r="T28" s="41"/>
      <c r="U28" s="40"/>
      <c r="V28" s="38"/>
      <c r="W28" s="41">
        <f t="shared" si="0"/>
        <v>0</v>
      </c>
      <c r="X28" s="40"/>
      <c r="Y28" s="38"/>
    </row>
    <row r="29" spans="1:25" ht="30" customHeight="1" x14ac:dyDescent="0.25">
      <c r="A29" s="1"/>
      <c r="B29" s="6"/>
      <c r="C29" s="53">
        <v>15</v>
      </c>
      <c r="D29" s="38"/>
      <c r="E29" s="9" t="s">
        <v>6</v>
      </c>
      <c r="F29" s="9" t="s">
        <v>52</v>
      </c>
      <c r="G29" s="54" t="s">
        <v>53</v>
      </c>
      <c r="H29" s="40"/>
      <c r="I29" s="40"/>
      <c r="J29" s="40"/>
      <c r="K29" s="40"/>
      <c r="L29" s="40"/>
      <c r="M29" s="40"/>
      <c r="N29" s="40"/>
      <c r="O29" s="38"/>
      <c r="P29" s="53" t="s">
        <v>42</v>
      </c>
      <c r="Q29" s="38"/>
      <c r="R29" s="53"/>
      <c r="S29" s="38"/>
      <c r="T29" s="41"/>
      <c r="U29" s="40"/>
      <c r="V29" s="38"/>
      <c r="W29" s="41">
        <f t="shared" si="0"/>
        <v>0</v>
      </c>
      <c r="X29" s="40"/>
      <c r="Y29" s="38"/>
    </row>
    <row r="30" spans="1:25" ht="30" customHeight="1" x14ac:dyDescent="0.25">
      <c r="A30" s="1"/>
      <c r="B30" s="6"/>
      <c r="C30" s="53">
        <v>16</v>
      </c>
      <c r="D30" s="38"/>
      <c r="E30" s="9" t="s">
        <v>6</v>
      </c>
      <c r="F30" s="9" t="s">
        <v>54</v>
      </c>
      <c r="G30" s="76" t="s">
        <v>55</v>
      </c>
      <c r="H30" s="40"/>
      <c r="I30" s="40"/>
      <c r="J30" s="40"/>
      <c r="K30" s="40"/>
      <c r="L30" s="40"/>
      <c r="M30" s="40"/>
      <c r="N30" s="40"/>
      <c r="O30" s="38"/>
      <c r="P30" s="53" t="s">
        <v>35</v>
      </c>
      <c r="Q30" s="38"/>
      <c r="R30" s="53">
        <v>90</v>
      </c>
      <c r="S30" s="38"/>
      <c r="T30" s="41"/>
      <c r="U30" s="40"/>
      <c r="V30" s="38"/>
      <c r="W30" s="41">
        <f t="shared" si="0"/>
        <v>0</v>
      </c>
      <c r="X30" s="40"/>
      <c r="Y30" s="38"/>
    </row>
    <row r="31" spans="1:25" ht="47.25" customHeight="1" x14ac:dyDescent="0.25">
      <c r="A31" s="1"/>
      <c r="B31" s="6"/>
      <c r="C31" s="53">
        <v>17</v>
      </c>
      <c r="D31" s="38"/>
      <c r="E31" s="9" t="s">
        <v>6</v>
      </c>
      <c r="F31" s="9" t="s">
        <v>54</v>
      </c>
      <c r="G31" s="50" t="s">
        <v>56</v>
      </c>
      <c r="H31" s="40"/>
      <c r="I31" s="40"/>
      <c r="J31" s="40"/>
      <c r="K31" s="40"/>
      <c r="L31" s="40"/>
      <c r="M31" s="40"/>
      <c r="N31" s="40"/>
      <c r="O31" s="38"/>
      <c r="P31" s="53" t="s">
        <v>35</v>
      </c>
      <c r="Q31" s="38"/>
      <c r="R31" s="53">
        <f>95*3.2</f>
        <v>304</v>
      </c>
      <c r="S31" s="38"/>
      <c r="T31" s="41"/>
      <c r="U31" s="40"/>
      <c r="V31" s="38"/>
      <c r="W31" s="41">
        <f t="shared" si="0"/>
        <v>0</v>
      </c>
      <c r="X31" s="40"/>
      <c r="Y31" s="38"/>
    </row>
    <row r="32" spans="1:25" ht="44.25" customHeight="1" x14ac:dyDescent="0.25">
      <c r="A32" s="1"/>
      <c r="B32" s="6"/>
      <c r="C32" s="53">
        <v>18</v>
      </c>
      <c r="D32" s="38"/>
      <c r="E32" s="9" t="s">
        <v>6</v>
      </c>
      <c r="F32" s="9" t="s">
        <v>54</v>
      </c>
      <c r="G32" s="54" t="s">
        <v>57</v>
      </c>
      <c r="H32" s="40"/>
      <c r="I32" s="40"/>
      <c r="J32" s="40"/>
      <c r="K32" s="40"/>
      <c r="L32" s="40"/>
      <c r="M32" s="40"/>
      <c r="N32" s="40"/>
      <c r="O32" s="38"/>
      <c r="P32" s="53" t="s">
        <v>42</v>
      </c>
      <c r="Q32" s="38"/>
      <c r="R32" s="53">
        <v>1</v>
      </c>
      <c r="S32" s="38"/>
      <c r="T32" s="41"/>
      <c r="U32" s="40"/>
      <c r="V32" s="38"/>
      <c r="W32" s="41">
        <f t="shared" si="0"/>
        <v>0</v>
      </c>
      <c r="X32" s="40"/>
      <c r="Y32" s="38"/>
    </row>
    <row r="33" spans="1:25" x14ac:dyDescent="0.25">
      <c r="A33" s="1"/>
      <c r="B33" s="6"/>
      <c r="C33" s="53">
        <v>19</v>
      </c>
      <c r="D33" s="38"/>
      <c r="E33" s="9" t="s">
        <v>6</v>
      </c>
      <c r="F33" s="9" t="s">
        <v>54</v>
      </c>
      <c r="G33" s="50" t="s">
        <v>58</v>
      </c>
      <c r="H33" s="40"/>
      <c r="I33" s="40"/>
      <c r="J33" s="40"/>
      <c r="K33" s="40"/>
      <c r="L33" s="40"/>
      <c r="M33" s="40"/>
      <c r="N33" s="40"/>
      <c r="O33" s="40"/>
      <c r="P33" s="53" t="s">
        <v>42</v>
      </c>
      <c r="Q33" s="38"/>
      <c r="R33" s="53">
        <v>1</v>
      </c>
      <c r="S33" s="38"/>
      <c r="T33" s="41"/>
      <c r="U33" s="40"/>
      <c r="V33" s="38"/>
      <c r="W33" s="41">
        <f t="shared" si="0"/>
        <v>0</v>
      </c>
      <c r="X33" s="40"/>
      <c r="Y33" s="38"/>
    </row>
    <row r="34" spans="1:25" x14ac:dyDescent="0.25">
      <c r="A34" s="1"/>
      <c r="B34" s="6"/>
      <c r="C34" s="63">
        <v>20</v>
      </c>
      <c r="D34" s="38"/>
      <c r="E34" s="9" t="s">
        <v>6</v>
      </c>
      <c r="F34" s="9" t="s">
        <v>50</v>
      </c>
      <c r="G34" s="50" t="s">
        <v>59</v>
      </c>
      <c r="H34" s="40"/>
      <c r="I34" s="40"/>
      <c r="J34" s="40"/>
      <c r="K34" s="40"/>
      <c r="L34" s="40"/>
      <c r="M34" s="40"/>
      <c r="N34" s="40"/>
      <c r="O34" s="40"/>
      <c r="P34" s="53" t="s">
        <v>38</v>
      </c>
      <c r="Q34" s="38"/>
      <c r="R34" s="53">
        <v>18</v>
      </c>
      <c r="S34" s="38"/>
      <c r="T34" s="41"/>
      <c r="U34" s="40"/>
      <c r="V34" s="38"/>
      <c r="W34" s="41">
        <f t="shared" si="0"/>
        <v>0</v>
      </c>
      <c r="X34" s="40"/>
      <c r="Y34" s="38"/>
    </row>
    <row r="35" spans="1:25" x14ac:dyDescent="0.25">
      <c r="A35" s="1"/>
      <c r="B35" s="6"/>
      <c r="C35" s="63">
        <v>21</v>
      </c>
      <c r="D35" s="38"/>
      <c r="E35" s="9" t="s">
        <v>6</v>
      </c>
      <c r="F35" s="9" t="s">
        <v>54</v>
      </c>
      <c r="G35" s="50" t="s">
        <v>60</v>
      </c>
      <c r="H35" s="40"/>
      <c r="I35" s="40"/>
      <c r="J35" s="40"/>
      <c r="K35" s="40"/>
      <c r="L35" s="40"/>
      <c r="M35" s="40"/>
      <c r="N35" s="40"/>
      <c r="O35" s="40"/>
      <c r="P35" s="53" t="s">
        <v>38</v>
      </c>
      <c r="Q35" s="38"/>
      <c r="R35" s="53"/>
      <c r="S35" s="38"/>
      <c r="T35" s="41"/>
      <c r="U35" s="40"/>
      <c r="V35" s="38"/>
      <c r="W35" s="41">
        <f t="shared" si="0"/>
        <v>0</v>
      </c>
      <c r="X35" s="40"/>
      <c r="Y35" s="38"/>
    </row>
    <row r="36" spans="1:25" x14ac:dyDescent="0.25">
      <c r="A36" s="1"/>
      <c r="B36" s="6"/>
      <c r="C36" s="63">
        <v>22</v>
      </c>
      <c r="D36" s="38"/>
      <c r="E36" s="9" t="s">
        <v>6</v>
      </c>
      <c r="F36" s="9" t="s">
        <v>54</v>
      </c>
      <c r="G36" s="74" t="s">
        <v>61</v>
      </c>
      <c r="H36" s="75"/>
      <c r="I36" s="75"/>
      <c r="J36" s="75"/>
      <c r="K36" s="75"/>
      <c r="L36" s="75"/>
      <c r="M36" s="75"/>
      <c r="N36" s="75"/>
      <c r="O36" s="60"/>
      <c r="P36" s="53" t="s">
        <v>35</v>
      </c>
      <c r="Q36" s="38"/>
      <c r="R36" s="53"/>
      <c r="S36" s="38"/>
      <c r="T36" s="41"/>
      <c r="U36" s="40"/>
      <c r="V36" s="38"/>
      <c r="W36" s="41">
        <f t="shared" si="0"/>
        <v>0</v>
      </c>
      <c r="X36" s="40"/>
      <c r="Y36" s="38"/>
    </row>
    <row r="37" spans="1:25" x14ac:dyDescent="0.25">
      <c r="A37" s="1"/>
      <c r="B37" s="6"/>
      <c r="C37" s="53">
        <v>23</v>
      </c>
      <c r="D37" s="38"/>
      <c r="E37" s="9" t="s">
        <v>6</v>
      </c>
      <c r="F37" s="9" t="s">
        <v>54</v>
      </c>
      <c r="G37" s="50" t="s">
        <v>62</v>
      </c>
      <c r="H37" s="40"/>
      <c r="I37" s="40"/>
      <c r="J37" s="40"/>
      <c r="K37" s="40"/>
      <c r="L37" s="40"/>
      <c r="M37" s="40"/>
      <c r="N37" s="40"/>
      <c r="O37" s="38"/>
      <c r="P37" s="53" t="s">
        <v>38</v>
      </c>
      <c r="Q37" s="38"/>
      <c r="R37" s="53">
        <v>1</v>
      </c>
      <c r="S37" s="38"/>
      <c r="T37" s="41"/>
      <c r="U37" s="40"/>
      <c r="V37" s="38"/>
      <c r="W37" s="41">
        <f t="shared" si="0"/>
        <v>0</v>
      </c>
      <c r="X37" s="40"/>
      <c r="Y37" s="38"/>
    </row>
    <row r="38" spans="1:25" x14ac:dyDescent="0.25">
      <c r="A38" s="1"/>
      <c r="B38" s="6"/>
      <c r="C38" s="53">
        <v>24</v>
      </c>
      <c r="D38" s="38"/>
      <c r="E38" s="9" t="s">
        <v>6</v>
      </c>
      <c r="F38" s="9" t="s">
        <v>54</v>
      </c>
      <c r="G38" s="50" t="s">
        <v>63</v>
      </c>
      <c r="H38" s="40"/>
      <c r="I38" s="40"/>
      <c r="J38" s="40"/>
      <c r="K38" s="40"/>
      <c r="L38" s="40"/>
      <c r="M38" s="40"/>
      <c r="N38" s="40"/>
      <c r="O38" s="38"/>
      <c r="P38" s="53" t="s">
        <v>38</v>
      </c>
      <c r="Q38" s="38"/>
      <c r="R38" s="53">
        <v>1</v>
      </c>
      <c r="S38" s="38"/>
      <c r="T38" s="41"/>
      <c r="U38" s="40"/>
      <c r="V38" s="38"/>
      <c r="W38" s="41">
        <f t="shared" si="0"/>
        <v>0</v>
      </c>
      <c r="X38" s="40"/>
      <c r="Y38" s="38"/>
    </row>
    <row r="39" spans="1:25" x14ac:dyDescent="0.25">
      <c r="A39" s="1"/>
      <c r="B39" s="6"/>
      <c r="C39" s="53">
        <v>25</v>
      </c>
      <c r="D39" s="38"/>
      <c r="E39" s="9" t="s">
        <v>6</v>
      </c>
      <c r="F39" s="9" t="s">
        <v>54</v>
      </c>
      <c r="G39" s="50" t="s">
        <v>64</v>
      </c>
      <c r="H39" s="40"/>
      <c r="I39" s="40"/>
      <c r="J39" s="40"/>
      <c r="K39" s="40"/>
      <c r="L39" s="40"/>
      <c r="M39" s="40"/>
      <c r="N39" s="40"/>
      <c r="O39" s="38"/>
      <c r="P39" s="53" t="s">
        <v>38</v>
      </c>
      <c r="Q39" s="38"/>
      <c r="R39" s="53">
        <v>1</v>
      </c>
      <c r="S39" s="38"/>
      <c r="T39" s="41"/>
      <c r="U39" s="40"/>
      <c r="V39" s="38"/>
      <c r="W39" s="41">
        <f t="shared" si="0"/>
        <v>0</v>
      </c>
      <c r="X39" s="40"/>
      <c r="Y39" s="38"/>
    </row>
    <row r="40" spans="1:25" x14ac:dyDescent="0.25">
      <c r="A40" s="1"/>
      <c r="B40" s="6"/>
      <c r="C40" s="53">
        <v>26</v>
      </c>
      <c r="D40" s="38"/>
      <c r="E40" s="9" t="s">
        <v>6</v>
      </c>
      <c r="F40" s="9" t="s">
        <v>54</v>
      </c>
      <c r="G40" s="50" t="s">
        <v>65</v>
      </c>
      <c r="H40" s="40"/>
      <c r="I40" s="40"/>
      <c r="J40" s="40"/>
      <c r="K40" s="40"/>
      <c r="L40" s="40"/>
      <c r="M40" s="40"/>
      <c r="N40" s="40"/>
      <c r="O40" s="38"/>
      <c r="P40" s="53" t="s">
        <v>42</v>
      </c>
      <c r="Q40" s="38"/>
      <c r="R40" s="53">
        <v>1</v>
      </c>
      <c r="S40" s="38"/>
      <c r="T40" s="41"/>
      <c r="U40" s="40"/>
      <c r="V40" s="38"/>
      <c r="W40" s="41">
        <f t="shared" si="0"/>
        <v>0</v>
      </c>
      <c r="X40" s="40"/>
      <c r="Y40" s="38"/>
    </row>
    <row r="41" spans="1:25" x14ac:dyDescent="0.25">
      <c r="A41" s="1"/>
      <c r="B41" s="6"/>
      <c r="C41" s="53">
        <v>27</v>
      </c>
      <c r="D41" s="38"/>
      <c r="E41" s="8" t="s">
        <v>6</v>
      </c>
      <c r="F41" s="8" t="s">
        <v>54</v>
      </c>
      <c r="G41" s="50" t="s">
        <v>66</v>
      </c>
      <c r="H41" s="40"/>
      <c r="I41" s="40"/>
      <c r="J41" s="40"/>
      <c r="K41" s="40"/>
      <c r="L41" s="40"/>
      <c r="M41" s="40"/>
      <c r="N41" s="40"/>
      <c r="O41" s="38"/>
      <c r="P41" s="37" t="s">
        <v>42</v>
      </c>
      <c r="Q41" s="38"/>
      <c r="R41" s="37">
        <v>1</v>
      </c>
      <c r="S41" s="38"/>
      <c r="T41" s="39"/>
      <c r="U41" s="40"/>
      <c r="V41" s="38"/>
      <c r="W41" s="41">
        <f t="shared" si="0"/>
        <v>0</v>
      </c>
      <c r="X41" s="40"/>
      <c r="Y41" s="38"/>
    </row>
    <row r="42" spans="1:25" x14ac:dyDescent="0.25">
      <c r="A42" s="1"/>
      <c r="B42" s="6"/>
      <c r="C42" s="37">
        <v>28</v>
      </c>
      <c r="D42" s="38"/>
      <c r="E42" s="8" t="s">
        <v>6</v>
      </c>
      <c r="F42" s="8" t="s">
        <v>54</v>
      </c>
      <c r="G42" s="50" t="s">
        <v>67</v>
      </c>
      <c r="H42" s="40"/>
      <c r="I42" s="40"/>
      <c r="J42" s="40"/>
      <c r="K42" s="40"/>
      <c r="L42" s="40"/>
      <c r="M42" s="40"/>
      <c r="N42" s="40"/>
      <c r="O42" s="38"/>
      <c r="P42" s="37" t="s">
        <v>42</v>
      </c>
      <c r="Q42" s="38"/>
      <c r="R42" s="37">
        <v>12</v>
      </c>
      <c r="S42" s="38"/>
      <c r="T42" s="39"/>
      <c r="U42" s="40"/>
      <c r="V42" s="38"/>
      <c r="W42" s="41">
        <f t="shared" si="0"/>
        <v>0</v>
      </c>
      <c r="X42" s="40"/>
      <c r="Y42" s="38"/>
    </row>
    <row r="43" spans="1:25" x14ac:dyDescent="0.25">
      <c r="A43" s="1"/>
      <c r="B43" s="6"/>
      <c r="C43" s="37">
        <v>29</v>
      </c>
      <c r="D43" s="38"/>
      <c r="E43" s="8" t="s">
        <v>6</v>
      </c>
      <c r="F43" s="8" t="s">
        <v>54</v>
      </c>
      <c r="G43" s="50" t="s">
        <v>68</v>
      </c>
      <c r="H43" s="40"/>
      <c r="I43" s="40"/>
      <c r="J43" s="40"/>
      <c r="K43" s="40"/>
      <c r="L43" s="40"/>
      <c r="M43" s="40"/>
      <c r="N43" s="40"/>
      <c r="O43" s="38"/>
      <c r="P43" s="37" t="s">
        <v>42</v>
      </c>
      <c r="Q43" s="38"/>
      <c r="R43" s="37">
        <v>1</v>
      </c>
      <c r="S43" s="38"/>
      <c r="T43" s="39"/>
      <c r="U43" s="40"/>
      <c r="V43" s="38"/>
      <c r="W43" s="41">
        <f t="shared" si="0"/>
        <v>0</v>
      </c>
      <c r="X43" s="40"/>
      <c r="Y43" s="38"/>
    </row>
    <row r="44" spans="1:25" x14ac:dyDescent="0.25">
      <c r="A44" s="1"/>
      <c r="B44" s="6"/>
      <c r="C44" s="52">
        <v>30</v>
      </c>
      <c r="D44" s="44"/>
      <c r="E44" s="10" t="s">
        <v>6</v>
      </c>
      <c r="F44" s="10" t="s">
        <v>54</v>
      </c>
      <c r="G44" s="51" t="s">
        <v>69</v>
      </c>
      <c r="H44" s="43"/>
      <c r="I44" s="43"/>
      <c r="J44" s="43"/>
      <c r="K44" s="43"/>
      <c r="L44" s="43"/>
      <c r="M44" s="43"/>
      <c r="N44" s="43"/>
      <c r="O44" s="44"/>
      <c r="P44" s="52" t="s">
        <v>42</v>
      </c>
      <c r="Q44" s="44"/>
      <c r="R44" s="52">
        <v>1</v>
      </c>
      <c r="S44" s="44"/>
      <c r="T44" s="42"/>
      <c r="U44" s="43"/>
      <c r="V44" s="44"/>
      <c r="W44" s="41">
        <f t="shared" si="0"/>
        <v>0</v>
      </c>
      <c r="X44" s="40"/>
      <c r="Y44" s="38"/>
    </row>
    <row r="45" spans="1:25" x14ac:dyDescent="0.25">
      <c r="A45" s="1"/>
      <c r="B45" s="1"/>
      <c r="C45" s="45"/>
      <c r="D45" s="25"/>
      <c r="E45" s="11"/>
      <c r="F45" s="11"/>
      <c r="G45" s="45"/>
      <c r="H45" s="25"/>
      <c r="I45" s="25"/>
      <c r="J45" s="25"/>
      <c r="K45" s="25"/>
      <c r="L45" s="25"/>
      <c r="M45" s="25"/>
      <c r="N45" s="25"/>
      <c r="O45" s="25"/>
      <c r="P45" s="45"/>
      <c r="Q45" s="25"/>
      <c r="R45" s="45"/>
      <c r="S45" s="26"/>
      <c r="T45" s="46" t="s">
        <v>17</v>
      </c>
      <c r="U45" s="47"/>
      <c r="V45" s="48"/>
      <c r="W45" s="49">
        <f>+SUM(W15:Y44)</f>
        <v>0</v>
      </c>
      <c r="X45" s="47"/>
      <c r="Y45" s="48"/>
    </row>
    <row r="46" spans="1:25" x14ac:dyDescent="0.25">
      <c r="A46" s="1"/>
      <c r="B46" s="1"/>
    </row>
    <row r="47" spans="1:25" x14ac:dyDescent="0.25">
      <c r="A47" s="1"/>
      <c r="B47" s="1"/>
      <c r="P47" s="32" t="s">
        <v>10</v>
      </c>
      <c r="Q47" s="19"/>
      <c r="R47" s="19"/>
      <c r="S47" s="20"/>
      <c r="T47" s="31" t="s">
        <v>11</v>
      </c>
      <c r="U47" s="19"/>
      <c r="V47" s="20"/>
      <c r="W47" s="18">
        <f>+W45</f>
        <v>0</v>
      </c>
      <c r="X47" s="19"/>
      <c r="Y47" s="20"/>
    </row>
    <row r="48" spans="1:25" x14ac:dyDescent="0.25">
      <c r="A48" s="1"/>
      <c r="B48" s="1"/>
      <c r="P48" s="32" t="s">
        <v>12</v>
      </c>
      <c r="Q48" s="19"/>
      <c r="R48" s="19"/>
      <c r="S48" s="20"/>
      <c r="T48" s="31">
        <v>0</v>
      </c>
      <c r="U48" s="19"/>
      <c r="V48" s="20"/>
      <c r="W48" s="18">
        <f>+W47*T48</f>
        <v>0</v>
      </c>
      <c r="X48" s="19"/>
      <c r="Y48" s="20"/>
    </row>
    <row r="49" spans="1:25" x14ac:dyDescent="0.25">
      <c r="A49" s="1"/>
      <c r="B49" s="1"/>
      <c r="P49" s="32" t="s">
        <v>13</v>
      </c>
      <c r="Q49" s="19"/>
      <c r="R49" s="19"/>
      <c r="S49" s="20"/>
      <c r="T49" s="31">
        <v>0</v>
      </c>
      <c r="U49" s="19"/>
      <c r="V49" s="20"/>
      <c r="W49" s="18">
        <f>+(W47+W48)*T49</f>
        <v>0</v>
      </c>
      <c r="X49" s="19"/>
      <c r="Y49" s="20"/>
    </row>
    <row r="50" spans="1:25" x14ac:dyDescent="0.25">
      <c r="A50" s="1"/>
      <c r="B50" s="1"/>
      <c r="P50" s="32" t="s">
        <v>14</v>
      </c>
      <c r="Q50" s="19"/>
      <c r="R50" s="19"/>
      <c r="S50" s="20"/>
      <c r="T50" s="31" t="s">
        <v>11</v>
      </c>
      <c r="U50" s="19"/>
      <c r="V50" s="20"/>
      <c r="W50" s="18">
        <f>+SUM(W47:Y49)</f>
        <v>0</v>
      </c>
      <c r="X50" s="19"/>
      <c r="Y50" s="20"/>
    </row>
    <row r="51" spans="1:25" x14ac:dyDescent="0.25">
      <c r="A51" s="1"/>
      <c r="B51" s="1"/>
      <c r="P51" s="32" t="s">
        <v>15</v>
      </c>
      <c r="Q51" s="19"/>
      <c r="R51" s="19"/>
      <c r="S51" s="20"/>
      <c r="T51" s="31">
        <v>0.19</v>
      </c>
      <c r="U51" s="19"/>
      <c r="V51" s="20"/>
      <c r="W51" s="18">
        <f>+T51*W50</f>
        <v>0</v>
      </c>
      <c r="X51" s="19"/>
      <c r="Y51" s="20"/>
    </row>
    <row r="52" spans="1:25" x14ac:dyDescent="0.25">
      <c r="A52" s="1"/>
      <c r="B52" s="1"/>
      <c r="P52" s="32" t="s">
        <v>16</v>
      </c>
      <c r="Q52" s="19"/>
      <c r="R52" s="19"/>
      <c r="S52" s="20"/>
      <c r="T52" s="31" t="s">
        <v>17</v>
      </c>
      <c r="U52" s="19"/>
      <c r="V52" s="20"/>
      <c r="W52" s="18">
        <f>+W50+W51</f>
        <v>0</v>
      </c>
      <c r="X52" s="19"/>
      <c r="Y52" s="20"/>
    </row>
    <row r="53" spans="1:25" x14ac:dyDescent="0.25">
      <c r="A53" s="1"/>
      <c r="B53" s="1"/>
    </row>
    <row r="54" spans="1:25" x14ac:dyDescent="0.25">
      <c r="A54" s="1"/>
      <c r="B54" s="1"/>
    </row>
    <row r="55" spans="1:25" x14ac:dyDescent="0.25">
      <c r="A55" s="1"/>
      <c r="B55" s="1"/>
    </row>
    <row r="56" spans="1:25" x14ac:dyDescent="0.25">
      <c r="A56" s="1"/>
      <c r="B56" s="1"/>
    </row>
    <row r="57" spans="1:25" x14ac:dyDescent="0.25">
      <c r="A57" s="1"/>
      <c r="B57" s="1"/>
    </row>
    <row r="58" spans="1:25" x14ac:dyDescent="0.25">
      <c r="A58" s="1"/>
      <c r="B58" s="1"/>
    </row>
    <row r="59" spans="1:25" x14ac:dyDescent="0.25">
      <c r="A59" s="1"/>
      <c r="B59" s="1"/>
    </row>
    <row r="60" spans="1:25" x14ac:dyDescent="0.25">
      <c r="A60" s="1"/>
      <c r="B60" s="1"/>
    </row>
    <row r="61" spans="1:25" x14ac:dyDescent="0.25">
      <c r="A61" s="1"/>
      <c r="B61" s="1"/>
    </row>
    <row r="62" spans="1:25" x14ac:dyDescent="0.25">
      <c r="A62" s="1"/>
      <c r="B62" s="1"/>
    </row>
    <row r="63" spans="1:25" x14ac:dyDescent="0.25">
      <c r="A63" s="1"/>
      <c r="B63" s="1"/>
    </row>
    <row r="64" spans="1:25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</sheetData>
  <autoFilter ref="E14:E44" xr:uid="{00000000-0009-0000-0000-000001000000}"/>
  <mergeCells count="228">
    <mergeCell ref="T38:V38"/>
    <mergeCell ref="P36:Q36"/>
    <mergeCell ref="R36:S36"/>
    <mergeCell ref="P32:Q32"/>
    <mergeCell ref="R32:S32"/>
    <mergeCell ref="T32:V32"/>
    <mergeCell ref="W32:Y32"/>
    <mergeCell ref="G30:O30"/>
    <mergeCell ref="G31:O31"/>
    <mergeCell ref="P31:Q31"/>
    <mergeCell ref="R31:S31"/>
    <mergeCell ref="T31:V31"/>
    <mergeCell ref="W31:Y31"/>
    <mergeCell ref="G32:O32"/>
    <mergeCell ref="C6:AA7"/>
    <mergeCell ref="C8:G8"/>
    <mergeCell ref="H8:P8"/>
    <mergeCell ref="U8:W8"/>
    <mergeCell ref="X8:Y8"/>
    <mergeCell ref="H9:P9"/>
    <mergeCell ref="U9:W9"/>
    <mergeCell ref="R34:S34"/>
    <mergeCell ref="T34:V34"/>
    <mergeCell ref="G33:O33"/>
    <mergeCell ref="P33:Q33"/>
    <mergeCell ref="R33:S33"/>
    <mergeCell ref="T33:V33"/>
    <mergeCell ref="W33:Y33"/>
    <mergeCell ref="P34:Q34"/>
    <mergeCell ref="W34:Y34"/>
    <mergeCell ref="G34:O34"/>
    <mergeCell ref="C9:G9"/>
    <mergeCell ref="C10:G10"/>
    <mergeCell ref="H10:P10"/>
    <mergeCell ref="C13:D13"/>
    <mergeCell ref="P13:Q13"/>
    <mergeCell ref="R13:S13"/>
    <mergeCell ref="C14:D14"/>
    <mergeCell ref="S8:T8"/>
    <mergeCell ref="S9:T9"/>
    <mergeCell ref="G21:O21"/>
    <mergeCell ref="P21:Q21"/>
    <mergeCell ref="R21:S21"/>
    <mergeCell ref="T13:V13"/>
    <mergeCell ref="W13:Y13"/>
    <mergeCell ref="G13:O13"/>
    <mergeCell ref="G14:O14"/>
    <mergeCell ref="P14:Q14"/>
    <mergeCell ref="R14:S14"/>
    <mergeCell ref="T14:V14"/>
    <mergeCell ref="W14:Y14"/>
    <mergeCell ref="R22:S22"/>
    <mergeCell ref="T22:V22"/>
    <mergeCell ref="W22:Y22"/>
    <mergeCell ref="P23:Q23"/>
    <mergeCell ref="W23:Y23"/>
    <mergeCell ref="R18:S18"/>
    <mergeCell ref="T18:V18"/>
    <mergeCell ref="W18:Y18"/>
    <mergeCell ref="P19:Q19"/>
    <mergeCell ref="W19:Y19"/>
    <mergeCell ref="P20:Q20"/>
    <mergeCell ref="R20:S20"/>
    <mergeCell ref="C17:D17"/>
    <mergeCell ref="C18:D18"/>
    <mergeCell ref="C19:D19"/>
    <mergeCell ref="C20:D20"/>
    <mergeCell ref="C21:D21"/>
    <mergeCell ref="C22:D22"/>
    <mergeCell ref="C23:D23"/>
    <mergeCell ref="C27:D27"/>
    <mergeCell ref="C28:D28"/>
    <mergeCell ref="C24:D24"/>
    <mergeCell ref="C25:D25"/>
    <mergeCell ref="C26:D26"/>
    <mergeCell ref="C29:D29"/>
    <mergeCell ref="C30:D30"/>
    <mergeCell ref="C31:D31"/>
    <mergeCell ref="C32:D32"/>
    <mergeCell ref="C33:D33"/>
    <mergeCell ref="C41:D41"/>
    <mergeCell ref="G27:O27"/>
    <mergeCell ref="P27:Q27"/>
    <mergeCell ref="R27:S27"/>
    <mergeCell ref="T27:V27"/>
    <mergeCell ref="W27:Y27"/>
    <mergeCell ref="C45:D45"/>
    <mergeCell ref="C34:D34"/>
    <mergeCell ref="C35:D35"/>
    <mergeCell ref="C36:D36"/>
    <mergeCell ref="C37:D37"/>
    <mergeCell ref="C38:D38"/>
    <mergeCell ref="C39:D39"/>
    <mergeCell ref="C40:D40"/>
    <mergeCell ref="C42:D42"/>
    <mergeCell ref="C43:D43"/>
    <mergeCell ref="C44:D44"/>
    <mergeCell ref="T35:V35"/>
    <mergeCell ref="W35:Y35"/>
    <mergeCell ref="T36:V36"/>
    <mergeCell ref="W36:Y36"/>
    <mergeCell ref="G35:O35"/>
    <mergeCell ref="P35:Q35"/>
    <mergeCell ref="R35:S35"/>
    <mergeCell ref="G36:O36"/>
    <mergeCell ref="T21:V21"/>
    <mergeCell ref="W21:Y21"/>
    <mergeCell ref="G18:O18"/>
    <mergeCell ref="P18:Q18"/>
    <mergeCell ref="P26:Q26"/>
    <mergeCell ref="R26:S26"/>
    <mergeCell ref="T26:V26"/>
    <mergeCell ref="W26:Y26"/>
    <mergeCell ref="G26:O26"/>
    <mergeCell ref="P25:Q25"/>
    <mergeCell ref="R25:S25"/>
    <mergeCell ref="T25:V25"/>
    <mergeCell ref="W25:Y25"/>
    <mergeCell ref="G23:O23"/>
    <mergeCell ref="G24:O24"/>
    <mergeCell ref="P24:Q24"/>
    <mergeCell ref="R24:S24"/>
    <mergeCell ref="T24:V24"/>
    <mergeCell ref="W24:Y24"/>
    <mergeCell ref="G25:O25"/>
    <mergeCell ref="R23:S23"/>
    <mergeCell ref="T23:V23"/>
    <mergeCell ref="G22:O22"/>
    <mergeCell ref="P22:Q22"/>
    <mergeCell ref="G17:O17"/>
    <mergeCell ref="P17:Q17"/>
    <mergeCell ref="R17:S17"/>
    <mergeCell ref="T17:V17"/>
    <mergeCell ref="W17:Y17"/>
    <mergeCell ref="R19:S19"/>
    <mergeCell ref="T19:V19"/>
    <mergeCell ref="T20:V20"/>
    <mergeCell ref="W20:Y20"/>
    <mergeCell ref="G19:O19"/>
    <mergeCell ref="G20:O20"/>
    <mergeCell ref="C15:D15"/>
    <mergeCell ref="G15:O15"/>
    <mergeCell ref="P15:Q15"/>
    <mergeCell ref="R15:S15"/>
    <mergeCell ref="T15:V15"/>
    <mergeCell ref="W15:Y15"/>
    <mergeCell ref="C16:D16"/>
    <mergeCell ref="W16:Y16"/>
    <mergeCell ref="G16:O16"/>
    <mergeCell ref="P16:Q16"/>
    <mergeCell ref="R16:S16"/>
    <mergeCell ref="T16:V16"/>
    <mergeCell ref="T28:V28"/>
    <mergeCell ref="W28:Y28"/>
    <mergeCell ref="T29:V29"/>
    <mergeCell ref="W29:Y29"/>
    <mergeCell ref="T30:V30"/>
    <mergeCell ref="W30:Y30"/>
    <mergeCell ref="P28:Q28"/>
    <mergeCell ref="R28:S28"/>
    <mergeCell ref="G29:O29"/>
    <mergeCell ref="P29:Q29"/>
    <mergeCell ref="R29:S29"/>
    <mergeCell ref="P30:Q30"/>
    <mergeCell ref="R30:S30"/>
    <mergeCell ref="G28:O28"/>
    <mergeCell ref="T50:V50"/>
    <mergeCell ref="W50:Y50"/>
    <mergeCell ref="P51:S51"/>
    <mergeCell ref="T51:V51"/>
    <mergeCell ref="W51:Y51"/>
    <mergeCell ref="P52:S52"/>
    <mergeCell ref="T52:V52"/>
    <mergeCell ref="W52:Y52"/>
    <mergeCell ref="P48:S48"/>
    <mergeCell ref="T48:V48"/>
    <mergeCell ref="W48:Y48"/>
    <mergeCell ref="P49:S49"/>
    <mergeCell ref="T49:V49"/>
    <mergeCell ref="W49:Y49"/>
    <mergeCell ref="P50:S50"/>
    <mergeCell ref="G37:O37"/>
    <mergeCell ref="P37:Q37"/>
    <mergeCell ref="R37:S37"/>
    <mergeCell ref="T37:V37"/>
    <mergeCell ref="W37:Y37"/>
    <mergeCell ref="P38:Q38"/>
    <mergeCell ref="W38:Y38"/>
    <mergeCell ref="G41:O41"/>
    <mergeCell ref="P41:Q41"/>
    <mergeCell ref="R41:S41"/>
    <mergeCell ref="T41:V41"/>
    <mergeCell ref="W41:Y41"/>
    <mergeCell ref="T40:V40"/>
    <mergeCell ref="W40:Y40"/>
    <mergeCell ref="G38:O38"/>
    <mergeCell ref="G39:O39"/>
    <mergeCell ref="P39:Q39"/>
    <mergeCell ref="R39:S39"/>
    <mergeCell ref="T39:V39"/>
    <mergeCell ref="W39:Y39"/>
    <mergeCell ref="G40:O40"/>
    <mergeCell ref="P40:Q40"/>
    <mergeCell ref="R40:S40"/>
    <mergeCell ref="R38:S38"/>
    <mergeCell ref="G45:O45"/>
    <mergeCell ref="P45:Q45"/>
    <mergeCell ref="R45:S45"/>
    <mergeCell ref="T45:V45"/>
    <mergeCell ref="W45:Y45"/>
    <mergeCell ref="G42:O42"/>
    <mergeCell ref="G43:O43"/>
    <mergeCell ref="P43:Q43"/>
    <mergeCell ref="R43:S43"/>
    <mergeCell ref="G44:O44"/>
    <mergeCell ref="P44:Q44"/>
    <mergeCell ref="R44:S44"/>
    <mergeCell ref="T47:V47"/>
    <mergeCell ref="W47:Y47"/>
    <mergeCell ref="R42:S42"/>
    <mergeCell ref="T42:V42"/>
    <mergeCell ref="T43:V43"/>
    <mergeCell ref="W43:Y43"/>
    <mergeCell ref="T44:V44"/>
    <mergeCell ref="W44:Y44"/>
    <mergeCell ref="P47:S47"/>
    <mergeCell ref="P42:Q42"/>
    <mergeCell ref="W42:Y4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selection activeCell="U9" sqref="U9:W9"/>
    </sheetView>
  </sheetViews>
  <sheetFormatPr baseColWidth="10" defaultColWidth="14.42578125" defaultRowHeight="15" customHeight="1" x14ac:dyDescent="0.25"/>
  <cols>
    <col min="1" max="1" width="2.140625" customWidth="1"/>
    <col min="2" max="2" width="6.42578125" customWidth="1"/>
    <col min="3" max="4" width="4.5703125" customWidth="1"/>
    <col min="5" max="5" width="19.28515625" customWidth="1"/>
    <col min="6" max="6" width="27" customWidth="1"/>
    <col min="7" max="14" width="6.42578125" customWidth="1"/>
    <col min="15" max="15" width="7.5703125" customWidth="1"/>
    <col min="16" max="16" width="10.28515625" customWidth="1"/>
    <col min="17" max="17" width="6.42578125" customWidth="1"/>
    <col min="18" max="18" width="10.28515625" customWidth="1"/>
    <col min="19" max="27" width="6.42578125" customWidth="1"/>
  </cols>
  <sheetData>
    <row r="1" spans="1:27" x14ac:dyDescent="0.25">
      <c r="A1" s="1"/>
      <c r="B1" s="1"/>
    </row>
    <row r="2" spans="1:27" x14ac:dyDescent="0.25">
      <c r="A2" s="1"/>
      <c r="B2" s="1"/>
    </row>
    <row r="3" spans="1:27" x14ac:dyDescent="0.25">
      <c r="A3" s="1"/>
      <c r="B3" s="1"/>
    </row>
    <row r="4" spans="1:27" x14ac:dyDescent="0.25">
      <c r="A4" s="1"/>
      <c r="B4" s="1"/>
    </row>
    <row r="5" spans="1:27" x14ac:dyDescent="0.25">
      <c r="A5" s="1"/>
      <c r="B5" s="1"/>
    </row>
    <row r="6" spans="1:27" x14ac:dyDescent="0.25">
      <c r="A6" s="1"/>
      <c r="B6" s="1"/>
      <c r="C6" s="73" t="s">
        <v>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x14ac:dyDescent="0.25">
      <c r="A7" s="1"/>
      <c r="B7" s="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x14ac:dyDescent="0.25">
      <c r="A8" s="1"/>
      <c r="B8" s="1"/>
      <c r="C8" s="33" t="s">
        <v>1</v>
      </c>
      <c r="D8" s="19"/>
      <c r="E8" s="19"/>
      <c r="F8" s="19"/>
      <c r="G8" s="20"/>
      <c r="H8" s="35" t="s">
        <v>70</v>
      </c>
      <c r="I8" s="19"/>
      <c r="J8" s="19"/>
      <c r="K8" s="19"/>
      <c r="L8" s="19"/>
      <c r="M8" s="19"/>
      <c r="N8" s="19"/>
      <c r="O8" s="19"/>
      <c r="P8" s="20"/>
      <c r="S8" s="33" t="s">
        <v>22</v>
      </c>
      <c r="T8" s="20"/>
      <c r="U8" s="33">
        <v>20</v>
      </c>
      <c r="V8" s="19"/>
      <c r="W8" s="20"/>
      <c r="X8" s="33" t="s">
        <v>23</v>
      </c>
      <c r="Y8" s="20"/>
    </row>
    <row r="9" spans="1:27" x14ac:dyDescent="0.25">
      <c r="A9" s="1"/>
      <c r="B9" s="1"/>
      <c r="C9" s="33" t="s">
        <v>3</v>
      </c>
      <c r="D9" s="19"/>
      <c r="E9" s="19"/>
      <c r="F9" s="19"/>
      <c r="G9" s="20"/>
      <c r="H9" s="36"/>
      <c r="I9" s="19"/>
      <c r="J9" s="19"/>
      <c r="K9" s="19"/>
      <c r="L9" s="19"/>
      <c r="M9" s="19"/>
      <c r="N9" s="19"/>
      <c r="O9" s="19"/>
      <c r="P9" s="20"/>
      <c r="S9" s="32" t="s">
        <v>24</v>
      </c>
      <c r="T9" s="20"/>
      <c r="U9" s="32">
        <v>1</v>
      </c>
      <c r="V9" s="19"/>
      <c r="W9" s="20"/>
    </row>
    <row r="10" spans="1:27" x14ac:dyDescent="0.25">
      <c r="A10" s="1"/>
      <c r="B10" s="1"/>
      <c r="C10" s="33" t="s">
        <v>4</v>
      </c>
      <c r="D10" s="19"/>
      <c r="E10" s="19"/>
      <c r="F10" s="19"/>
      <c r="G10" s="20"/>
      <c r="H10" s="33"/>
      <c r="I10" s="19"/>
      <c r="J10" s="19"/>
      <c r="K10" s="19"/>
      <c r="L10" s="19"/>
      <c r="M10" s="19"/>
      <c r="N10" s="19"/>
      <c r="O10" s="19"/>
      <c r="P10" s="20"/>
    </row>
    <row r="11" spans="1:27" x14ac:dyDescent="0.25">
      <c r="A11" s="1"/>
      <c r="B11" s="1"/>
    </row>
    <row r="12" spans="1:27" x14ac:dyDescent="0.25">
      <c r="A12" s="1"/>
      <c r="B12" s="1"/>
    </row>
    <row r="13" spans="1:27" x14ac:dyDescent="0.25">
      <c r="A13" s="1"/>
      <c r="B13" s="1"/>
      <c r="C13" s="64" t="s">
        <v>25</v>
      </c>
      <c r="D13" s="66"/>
      <c r="E13" s="4"/>
      <c r="F13" s="4"/>
      <c r="G13" s="64" t="s">
        <v>26</v>
      </c>
      <c r="H13" s="65"/>
      <c r="I13" s="65"/>
      <c r="J13" s="65"/>
      <c r="K13" s="65"/>
      <c r="L13" s="65"/>
      <c r="M13" s="65"/>
      <c r="N13" s="65"/>
      <c r="O13" s="66"/>
      <c r="P13" s="71" t="s">
        <v>27</v>
      </c>
      <c r="Q13" s="20"/>
      <c r="R13" s="64" t="s">
        <v>28</v>
      </c>
      <c r="S13" s="66"/>
      <c r="T13" s="64" t="s">
        <v>29</v>
      </c>
      <c r="U13" s="65"/>
      <c r="V13" s="65"/>
      <c r="W13" s="64" t="s">
        <v>17</v>
      </c>
      <c r="X13" s="65"/>
      <c r="Y13" s="66"/>
    </row>
    <row r="14" spans="1:27" x14ac:dyDescent="0.25">
      <c r="A14" s="1"/>
      <c r="B14" s="1"/>
      <c r="C14" s="67" t="s">
        <v>71</v>
      </c>
      <c r="D14" s="66"/>
      <c r="E14" s="5" t="s">
        <v>31</v>
      </c>
      <c r="F14" s="5" t="s">
        <v>32</v>
      </c>
      <c r="G14" s="67" t="s">
        <v>7</v>
      </c>
      <c r="H14" s="65"/>
      <c r="I14" s="65"/>
      <c r="J14" s="65"/>
      <c r="K14" s="65"/>
      <c r="L14" s="65"/>
      <c r="M14" s="65"/>
      <c r="N14" s="65"/>
      <c r="O14" s="66"/>
      <c r="P14" s="67"/>
      <c r="Q14" s="66"/>
      <c r="R14" s="68"/>
      <c r="S14" s="20"/>
      <c r="T14" s="69"/>
      <c r="U14" s="65"/>
      <c r="V14" s="66"/>
      <c r="W14" s="70"/>
      <c r="X14" s="65"/>
      <c r="Y14" s="66"/>
    </row>
    <row r="15" spans="1:27" x14ac:dyDescent="0.25">
      <c r="A15" s="1"/>
      <c r="B15" s="1"/>
      <c r="C15" s="37">
        <v>1</v>
      </c>
      <c r="D15" s="38"/>
      <c r="E15" s="7" t="s">
        <v>7</v>
      </c>
      <c r="F15" s="7" t="s">
        <v>33</v>
      </c>
      <c r="G15" s="57" t="s">
        <v>72</v>
      </c>
      <c r="H15" s="58"/>
      <c r="I15" s="58"/>
      <c r="J15" s="58"/>
      <c r="K15" s="58"/>
      <c r="L15" s="58"/>
      <c r="M15" s="58"/>
      <c r="N15" s="58"/>
      <c r="O15" s="56"/>
      <c r="P15" s="55" t="s">
        <v>35</v>
      </c>
      <c r="Q15" s="56"/>
      <c r="R15" s="59">
        <v>90</v>
      </c>
      <c r="S15" s="60"/>
      <c r="T15" s="61"/>
      <c r="U15" s="58"/>
      <c r="V15" s="56"/>
      <c r="W15" s="61">
        <f t="shared" ref="W15:W35" si="0">T15*R15</f>
        <v>0</v>
      </c>
      <c r="X15" s="58"/>
      <c r="Y15" s="56"/>
    </row>
    <row r="16" spans="1:27" x14ac:dyDescent="0.25">
      <c r="A16" s="1"/>
      <c r="B16" s="1"/>
      <c r="C16" s="37">
        <v>2</v>
      </c>
      <c r="D16" s="38"/>
      <c r="E16" s="8" t="s">
        <v>7</v>
      </c>
      <c r="F16" s="8" t="s">
        <v>33</v>
      </c>
      <c r="G16" s="50" t="s">
        <v>73</v>
      </c>
      <c r="H16" s="40"/>
      <c r="I16" s="40"/>
      <c r="J16" s="40"/>
      <c r="K16" s="40"/>
      <c r="L16" s="40"/>
      <c r="M16" s="40"/>
      <c r="N16" s="40"/>
      <c r="O16" s="38"/>
      <c r="P16" s="37" t="s">
        <v>35</v>
      </c>
      <c r="Q16" s="38"/>
      <c r="R16" s="59">
        <f>95*2.5</f>
        <v>237.5</v>
      </c>
      <c r="S16" s="60"/>
      <c r="T16" s="39"/>
      <c r="U16" s="40"/>
      <c r="V16" s="38"/>
      <c r="W16" s="39">
        <f t="shared" si="0"/>
        <v>0</v>
      </c>
      <c r="X16" s="40"/>
      <c r="Y16" s="38"/>
    </row>
    <row r="17" spans="1:25" x14ac:dyDescent="0.25">
      <c r="A17" s="1"/>
      <c r="B17" s="1"/>
      <c r="C17" s="37">
        <v>3</v>
      </c>
      <c r="D17" s="38"/>
      <c r="E17" s="8" t="s">
        <v>7</v>
      </c>
      <c r="F17" s="8" t="s">
        <v>33</v>
      </c>
      <c r="G17" s="62" t="s">
        <v>37</v>
      </c>
      <c r="H17" s="40"/>
      <c r="I17" s="40"/>
      <c r="J17" s="40"/>
      <c r="K17" s="40"/>
      <c r="L17" s="40"/>
      <c r="M17" s="40"/>
      <c r="N17" s="40"/>
      <c r="O17" s="38"/>
      <c r="P17" s="37" t="s">
        <v>38</v>
      </c>
      <c r="Q17" s="38"/>
      <c r="R17" s="37">
        <v>3</v>
      </c>
      <c r="S17" s="38"/>
      <c r="T17" s="39"/>
      <c r="U17" s="40"/>
      <c r="V17" s="38"/>
      <c r="W17" s="39">
        <f t="shared" si="0"/>
        <v>0</v>
      </c>
      <c r="X17" s="40"/>
      <c r="Y17" s="38"/>
    </row>
    <row r="18" spans="1:25" x14ac:dyDescent="0.25">
      <c r="A18" s="1"/>
      <c r="B18" s="1"/>
      <c r="C18" s="37">
        <v>4</v>
      </c>
      <c r="D18" s="38"/>
      <c r="E18" s="8" t="s">
        <v>7</v>
      </c>
      <c r="F18" s="8" t="s">
        <v>33</v>
      </c>
      <c r="G18" s="62" t="s">
        <v>74</v>
      </c>
      <c r="H18" s="40"/>
      <c r="I18" s="40"/>
      <c r="J18" s="40"/>
      <c r="K18" s="40"/>
      <c r="L18" s="40"/>
      <c r="M18" s="40"/>
      <c r="N18" s="40"/>
      <c r="O18" s="38"/>
      <c r="P18" s="37" t="s">
        <v>38</v>
      </c>
      <c r="Q18" s="38"/>
      <c r="R18" s="37">
        <v>4</v>
      </c>
      <c r="S18" s="38"/>
      <c r="T18" s="39"/>
      <c r="U18" s="40"/>
      <c r="V18" s="38"/>
      <c r="W18" s="39">
        <f t="shared" si="0"/>
        <v>0</v>
      </c>
      <c r="X18" s="40"/>
      <c r="Y18" s="38"/>
    </row>
    <row r="19" spans="1:25" x14ac:dyDescent="0.25">
      <c r="A19" s="1"/>
      <c r="B19" s="1"/>
      <c r="C19" s="37">
        <v>5</v>
      </c>
      <c r="D19" s="38"/>
      <c r="E19" s="8" t="s">
        <v>7</v>
      </c>
      <c r="F19" s="8" t="s">
        <v>33</v>
      </c>
      <c r="G19" s="50" t="s">
        <v>39</v>
      </c>
      <c r="H19" s="40"/>
      <c r="I19" s="40"/>
      <c r="J19" s="40"/>
      <c r="K19" s="40"/>
      <c r="L19" s="40"/>
      <c r="M19" s="40"/>
      <c r="N19" s="40"/>
      <c r="O19" s="38"/>
      <c r="P19" s="37" t="s">
        <v>38</v>
      </c>
      <c r="Q19" s="38"/>
      <c r="R19" s="37">
        <v>3</v>
      </c>
      <c r="S19" s="38"/>
      <c r="T19" s="39"/>
      <c r="U19" s="40"/>
      <c r="V19" s="38"/>
      <c r="W19" s="39">
        <f t="shared" si="0"/>
        <v>0</v>
      </c>
      <c r="X19" s="40"/>
      <c r="Y19" s="38"/>
    </row>
    <row r="20" spans="1:25" x14ac:dyDescent="0.25">
      <c r="A20" s="1"/>
      <c r="B20" s="1"/>
      <c r="C20" s="37">
        <v>6</v>
      </c>
      <c r="D20" s="38"/>
      <c r="E20" s="8" t="s">
        <v>7</v>
      </c>
      <c r="F20" s="8" t="s">
        <v>33</v>
      </c>
      <c r="G20" s="50" t="s">
        <v>40</v>
      </c>
      <c r="H20" s="40"/>
      <c r="I20" s="40"/>
      <c r="J20" s="40"/>
      <c r="K20" s="40"/>
      <c r="L20" s="40"/>
      <c r="M20" s="40"/>
      <c r="N20" s="40"/>
      <c r="O20" s="38"/>
      <c r="P20" s="37" t="s">
        <v>38</v>
      </c>
      <c r="Q20" s="38"/>
      <c r="R20" s="37">
        <v>7</v>
      </c>
      <c r="S20" s="38"/>
      <c r="T20" s="39"/>
      <c r="U20" s="40"/>
      <c r="V20" s="38"/>
      <c r="W20" s="39">
        <f t="shared" si="0"/>
        <v>0</v>
      </c>
      <c r="X20" s="40"/>
      <c r="Y20" s="38"/>
    </row>
    <row r="21" spans="1:25" x14ac:dyDescent="0.25">
      <c r="A21" s="1"/>
      <c r="B21" s="1"/>
      <c r="C21" s="37">
        <v>7</v>
      </c>
      <c r="D21" s="38"/>
      <c r="E21" s="8" t="s">
        <v>7</v>
      </c>
      <c r="F21" s="8" t="s">
        <v>33</v>
      </c>
      <c r="G21" s="50" t="s">
        <v>75</v>
      </c>
      <c r="H21" s="40"/>
      <c r="I21" s="40"/>
      <c r="J21" s="40"/>
      <c r="K21" s="40"/>
      <c r="L21" s="40"/>
      <c r="M21" s="40"/>
      <c r="N21" s="40"/>
      <c r="O21" s="38"/>
      <c r="P21" s="37" t="s">
        <v>42</v>
      </c>
      <c r="Q21" s="38"/>
      <c r="R21" s="37">
        <v>1</v>
      </c>
      <c r="S21" s="38"/>
      <c r="T21" s="39"/>
      <c r="U21" s="40"/>
      <c r="V21" s="38"/>
      <c r="W21" s="39">
        <f t="shared" si="0"/>
        <v>0</v>
      </c>
      <c r="X21" s="40"/>
      <c r="Y21" s="38"/>
    </row>
    <row r="22" spans="1:25" x14ac:dyDescent="0.25">
      <c r="A22" s="1"/>
      <c r="B22" s="1"/>
      <c r="C22" s="37">
        <v>8</v>
      </c>
      <c r="D22" s="38"/>
      <c r="E22" s="8" t="s">
        <v>7</v>
      </c>
      <c r="F22" s="8" t="s">
        <v>33</v>
      </c>
      <c r="G22" s="50" t="s">
        <v>76</v>
      </c>
      <c r="H22" s="40"/>
      <c r="I22" s="40"/>
      <c r="J22" s="40"/>
      <c r="K22" s="40"/>
      <c r="L22" s="40"/>
      <c r="M22" s="40"/>
      <c r="N22" s="40"/>
      <c r="O22" s="38"/>
      <c r="P22" s="37" t="s">
        <v>42</v>
      </c>
      <c r="Q22" s="38"/>
      <c r="R22" s="37">
        <v>1</v>
      </c>
      <c r="S22" s="38"/>
      <c r="T22" s="39"/>
      <c r="U22" s="40"/>
      <c r="V22" s="38"/>
      <c r="W22" s="39">
        <f t="shared" si="0"/>
        <v>0</v>
      </c>
      <c r="X22" s="40"/>
      <c r="Y22" s="38"/>
    </row>
    <row r="23" spans="1:25" x14ac:dyDescent="0.25">
      <c r="A23" s="1"/>
      <c r="B23" s="1"/>
      <c r="C23" s="37">
        <v>9</v>
      </c>
      <c r="D23" s="38"/>
      <c r="E23" s="8" t="s">
        <v>7</v>
      </c>
      <c r="F23" s="8" t="s">
        <v>33</v>
      </c>
      <c r="G23" s="50" t="s">
        <v>77</v>
      </c>
      <c r="H23" s="40"/>
      <c r="I23" s="40"/>
      <c r="J23" s="40"/>
      <c r="K23" s="40"/>
      <c r="L23" s="40"/>
      <c r="M23" s="40"/>
      <c r="N23" s="40"/>
      <c r="O23" s="38"/>
      <c r="P23" s="37" t="s">
        <v>42</v>
      </c>
      <c r="Q23" s="38"/>
      <c r="R23" s="37">
        <v>1</v>
      </c>
      <c r="S23" s="38"/>
      <c r="T23" s="39"/>
      <c r="U23" s="40"/>
      <c r="V23" s="38"/>
      <c r="W23" s="39">
        <f t="shared" si="0"/>
        <v>0</v>
      </c>
      <c r="X23" s="40"/>
      <c r="Y23" s="38"/>
    </row>
    <row r="24" spans="1:25" x14ac:dyDescent="0.25">
      <c r="A24" s="1"/>
      <c r="B24" s="1"/>
      <c r="C24" s="37">
        <v>10</v>
      </c>
      <c r="D24" s="38"/>
      <c r="E24" s="8" t="s">
        <v>7</v>
      </c>
      <c r="F24" s="8" t="s">
        <v>33</v>
      </c>
      <c r="G24" s="50" t="s">
        <v>45</v>
      </c>
      <c r="H24" s="40"/>
      <c r="I24" s="40"/>
      <c r="J24" s="40"/>
      <c r="K24" s="40"/>
      <c r="L24" s="40"/>
      <c r="M24" s="40"/>
      <c r="N24" s="40"/>
      <c r="O24" s="38"/>
      <c r="P24" s="37" t="s">
        <v>42</v>
      </c>
      <c r="Q24" s="38"/>
      <c r="R24" s="37">
        <v>1</v>
      </c>
      <c r="S24" s="38"/>
      <c r="T24" s="39"/>
      <c r="U24" s="40"/>
      <c r="V24" s="38"/>
      <c r="W24" s="39">
        <f t="shared" si="0"/>
        <v>0</v>
      </c>
      <c r="X24" s="40"/>
      <c r="Y24" s="38"/>
    </row>
    <row r="25" spans="1:25" x14ac:dyDescent="0.25">
      <c r="A25" s="1"/>
      <c r="B25" s="1"/>
      <c r="C25" s="37">
        <v>11</v>
      </c>
      <c r="D25" s="38"/>
      <c r="E25" s="8" t="s">
        <v>7</v>
      </c>
      <c r="F25" s="8" t="s">
        <v>33</v>
      </c>
      <c r="G25" s="50" t="s">
        <v>78</v>
      </c>
      <c r="H25" s="40"/>
      <c r="I25" s="40"/>
      <c r="J25" s="40"/>
      <c r="K25" s="40"/>
      <c r="L25" s="40"/>
      <c r="M25" s="40"/>
      <c r="N25" s="40"/>
      <c r="O25" s="38"/>
      <c r="P25" s="37" t="s">
        <v>42</v>
      </c>
      <c r="Q25" s="38"/>
      <c r="R25" s="37">
        <v>1</v>
      </c>
      <c r="S25" s="38"/>
      <c r="T25" s="39"/>
      <c r="U25" s="40"/>
      <c r="V25" s="38"/>
      <c r="W25" s="39">
        <f t="shared" si="0"/>
        <v>0</v>
      </c>
      <c r="X25" s="40"/>
      <c r="Y25" s="38"/>
    </row>
    <row r="26" spans="1:25" ht="31.5" customHeight="1" x14ac:dyDescent="0.25">
      <c r="A26" s="1"/>
      <c r="B26" s="1"/>
      <c r="C26" s="53">
        <v>12</v>
      </c>
      <c r="D26" s="38"/>
      <c r="E26" s="9" t="s">
        <v>7</v>
      </c>
      <c r="F26" s="9" t="s">
        <v>33</v>
      </c>
      <c r="G26" s="50" t="s">
        <v>47</v>
      </c>
      <c r="H26" s="40"/>
      <c r="I26" s="40"/>
      <c r="J26" s="40"/>
      <c r="K26" s="40"/>
      <c r="L26" s="40"/>
      <c r="M26" s="40"/>
      <c r="N26" s="40"/>
      <c r="O26" s="38"/>
      <c r="P26" s="53" t="s">
        <v>42</v>
      </c>
      <c r="Q26" s="38"/>
      <c r="R26" s="53">
        <v>1</v>
      </c>
      <c r="S26" s="38"/>
      <c r="T26" s="41"/>
      <c r="U26" s="40"/>
      <c r="V26" s="38"/>
      <c r="W26" s="41">
        <f t="shared" si="0"/>
        <v>0</v>
      </c>
      <c r="X26" s="40"/>
      <c r="Y26" s="38"/>
    </row>
    <row r="27" spans="1:25" x14ac:dyDescent="0.25">
      <c r="A27" s="1"/>
      <c r="B27" s="1"/>
      <c r="C27" s="37">
        <v>13</v>
      </c>
      <c r="D27" s="38"/>
      <c r="E27" s="8" t="s">
        <v>7</v>
      </c>
      <c r="F27" s="8" t="s">
        <v>33</v>
      </c>
      <c r="G27" s="50" t="s">
        <v>79</v>
      </c>
      <c r="H27" s="40"/>
      <c r="I27" s="40"/>
      <c r="J27" s="40"/>
      <c r="K27" s="40"/>
      <c r="L27" s="40"/>
      <c r="M27" s="40"/>
      <c r="N27" s="40"/>
      <c r="O27" s="38"/>
      <c r="P27" s="37" t="s">
        <v>42</v>
      </c>
      <c r="Q27" s="38"/>
      <c r="R27" s="37">
        <v>1</v>
      </c>
      <c r="S27" s="38"/>
      <c r="T27" s="39"/>
      <c r="U27" s="40"/>
      <c r="V27" s="38"/>
      <c r="W27" s="39">
        <f t="shared" si="0"/>
        <v>0</v>
      </c>
      <c r="X27" s="40"/>
      <c r="Y27" s="38"/>
    </row>
    <row r="28" spans="1:25" x14ac:dyDescent="0.25">
      <c r="A28" s="1"/>
      <c r="B28" s="1"/>
      <c r="C28" s="37">
        <v>14</v>
      </c>
      <c r="D28" s="38"/>
      <c r="E28" s="8" t="s">
        <v>7</v>
      </c>
      <c r="F28" s="8" t="s">
        <v>33</v>
      </c>
      <c r="G28" s="50" t="s">
        <v>49</v>
      </c>
      <c r="H28" s="40"/>
      <c r="I28" s="40"/>
      <c r="J28" s="40"/>
      <c r="K28" s="40"/>
      <c r="L28" s="40"/>
      <c r="M28" s="40"/>
      <c r="N28" s="40"/>
      <c r="O28" s="38"/>
      <c r="P28" s="37" t="s">
        <v>42</v>
      </c>
      <c r="Q28" s="38"/>
      <c r="R28" s="37">
        <v>1</v>
      </c>
      <c r="S28" s="38"/>
      <c r="T28" s="39"/>
      <c r="U28" s="40"/>
      <c r="V28" s="38"/>
      <c r="W28" s="39">
        <f t="shared" si="0"/>
        <v>0</v>
      </c>
      <c r="X28" s="40"/>
      <c r="Y28" s="38"/>
    </row>
    <row r="29" spans="1:25" ht="30" customHeight="1" x14ac:dyDescent="0.25">
      <c r="A29" s="1"/>
      <c r="B29" s="1"/>
      <c r="C29" s="53">
        <v>15</v>
      </c>
      <c r="D29" s="38"/>
      <c r="E29" s="9" t="s">
        <v>7</v>
      </c>
      <c r="F29" s="9" t="s">
        <v>80</v>
      </c>
      <c r="G29" s="54" t="s">
        <v>51</v>
      </c>
      <c r="H29" s="40"/>
      <c r="I29" s="40"/>
      <c r="J29" s="40"/>
      <c r="K29" s="40"/>
      <c r="L29" s="40"/>
      <c r="M29" s="40"/>
      <c r="N29" s="40"/>
      <c r="O29" s="38"/>
      <c r="P29" s="53" t="s">
        <v>42</v>
      </c>
      <c r="Q29" s="38"/>
      <c r="R29" s="53"/>
      <c r="S29" s="38"/>
      <c r="T29" s="41"/>
      <c r="U29" s="40"/>
      <c r="V29" s="38"/>
      <c r="W29" s="39">
        <f t="shared" si="0"/>
        <v>0</v>
      </c>
      <c r="X29" s="40"/>
      <c r="Y29" s="38"/>
    </row>
    <row r="30" spans="1:25" ht="30" customHeight="1" x14ac:dyDescent="0.25">
      <c r="A30" s="1"/>
      <c r="B30" s="1"/>
      <c r="C30" s="53">
        <v>16</v>
      </c>
      <c r="D30" s="38"/>
      <c r="E30" s="9" t="s">
        <v>7</v>
      </c>
      <c r="F30" s="9" t="s">
        <v>52</v>
      </c>
      <c r="G30" s="54" t="s">
        <v>53</v>
      </c>
      <c r="H30" s="40"/>
      <c r="I30" s="40"/>
      <c r="J30" s="40"/>
      <c r="K30" s="40"/>
      <c r="L30" s="40"/>
      <c r="M30" s="40"/>
      <c r="N30" s="40"/>
      <c r="O30" s="38"/>
      <c r="P30" s="53" t="s">
        <v>42</v>
      </c>
      <c r="Q30" s="38"/>
      <c r="R30" s="53"/>
      <c r="S30" s="38"/>
      <c r="T30" s="41"/>
      <c r="U30" s="40"/>
      <c r="V30" s="38"/>
      <c r="W30" s="39">
        <f t="shared" si="0"/>
        <v>0</v>
      </c>
      <c r="X30" s="40"/>
      <c r="Y30" s="38"/>
    </row>
    <row r="31" spans="1:25" ht="30" customHeight="1" x14ac:dyDescent="0.25">
      <c r="A31" s="1"/>
      <c r="B31" s="1"/>
      <c r="C31" s="63">
        <v>17</v>
      </c>
      <c r="D31" s="38"/>
      <c r="E31" s="9" t="s">
        <v>7</v>
      </c>
      <c r="F31" s="9" t="s">
        <v>54</v>
      </c>
      <c r="G31" s="54" t="s">
        <v>81</v>
      </c>
      <c r="H31" s="40"/>
      <c r="I31" s="40"/>
      <c r="J31" s="40"/>
      <c r="K31" s="40"/>
      <c r="L31" s="40"/>
      <c r="M31" s="40"/>
      <c r="N31" s="40"/>
      <c r="O31" s="38"/>
      <c r="P31" s="53" t="s">
        <v>42</v>
      </c>
      <c r="Q31" s="38"/>
      <c r="R31" s="53">
        <v>6</v>
      </c>
      <c r="S31" s="38"/>
      <c r="T31" s="41"/>
      <c r="U31" s="40"/>
      <c r="V31" s="38"/>
      <c r="W31" s="41">
        <f t="shared" si="0"/>
        <v>0</v>
      </c>
      <c r="X31" s="40"/>
      <c r="Y31" s="38"/>
    </row>
    <row r="32" spans="1:25" ht="30" customHeight="1" x14ac:dyDescent="0.25">
      <c r="A32" s="1"/>
      <c r="B32" s="1"/>
      <c r="C32" s="53">
        <v>18</v>
      </c>
      <c r="D32" s="38"/>
      <c r="E32" s="9" t="s">
        <v>7</v>
      </c>
      <c r="F32" s="9" t="s">
        <v>54</v>
      </c>
      <c r="G32" s="50" t="s">
        <v>55</v>
      </c>
      <c r="H32" s="40"/>
      <c r="I32" s="40"/>
      <c r="J32" s="40"/>
      <c r="K32" s="40"/>
      <c r="L32" s="40"/>
      <c r="M32" s="40"/>
      <c r="N32" s="40"/>
      <c r="O32" s="38"/>
      <c r="P32" s="53" t="s">
        <v>35</v>
      </c>
      <c r="Q32" s="38"/>
      <c r="R32" s="53">
        <v>90</v>
      </c>
      <c r="S32" s="38"/>
      <c r="T32" s="41"/>
      <c r="U32" s="40"/>
      <c r="V32" s="38"/>
      <c r="W32" s="41">
        <f t="shared" si="0"/>
        <v>0</v>
      </c>
      <c r="X32" s="40"/>
      <c r="Y32" s="38"/>
    </row>
    <row r="33" spans="1:27" ht="45" customHeight="1" x14ac:dyDescent="0.25">
      <c r="A33" s="1"/>
      <c r="B33" s="1"/>
      <c r="C33" s="53">
        <v>19</v>
      </c>
      <c r="D33" s="38"/>
      <c r="E33" s="9" t="s">
        <v>7</v>
      </c>
      <c r="F33" s="9" t="s">
        <v>54</v>
      </c>
      <c r="G33" s="50" t="s">
        <v>56</v>
      </c>
      <c r="H33" s="40"/>
      <c r="I33" s="40"/>
      <c r="J33" s="40"/>
      <c r="K33" s="40"/>
      <c r="L33" s="40"/>
      <c r="M33" s="40"/>
      <c r="N33" s="40"/>
      <c r="O33" s="38"/>
      <c r="P33" s="53" t="s">
        <v>35</v>
      </c>
      <c r="Q33" s="38"/>
      <c r="R33" s="53">
        <f>95*3.2</f>
        <v>304</v>
      </c>
      <c r="S33" s="38"/>
      <c r="T33" s="41"/>
      <c r="U33" s="40"/>
      <c r="V33" s="38"/>
      <c r="W33" s="41">
        <f t="shared" si="0"/>
        <v>0</v>
      </c>
      <c r="X33" s="40"/>
      <c r="Y33" s="38"/>
    </row>
    <row r="34" spans="1:27" ht="30" customHeight="1" x14ac:dyDescent="0.25">
      <c r="A34" s="1"/>
      <c r="B34" s="1"/>
      <c r="C34" s="53">
        <v>20</v>
      </c>
      <c r="D34" s="38"/>
      <c r="E34" s="9" t="s">
        <v>7</v>
      </c>
      <c r="F34" s="9" t="s">
        <v>54</v>
      </c>
      <c r="G34" s="50" t="s">
        <v>82</v>
      </c>
      <c r="H34" s="40"/>
      <c r="I34" s="40"/>
      <c r="J34" s="40"/>
      <c r="K34" s="40"/>
      <c r="L34" s="40"/>
      <c r="M34" s="40"/>
      <c r="N34" s="40"/>
      <c r="O34" s="38"/>
      <c r="P34" s="53" t="s">
        <v>42</v>
      </c>
      <c r="Q34" s="38"/>
      <c r="R34" s="53">
        <v>1</v>
      </c>
      <c r="S34" s="38"/>
      <c r="T34" s="41"/>
      <c r="U34" s="40"/>
      <c r="V34" s="38"/>
      <c r="W34" s="41">
        <f t="shared" si="0"/>
        <v>0</v>
      </c>
      <c r="X34" s="40"/>
      <c r="Y34" s="38"/>
    </row>
    <row r="35" spans="1:27" ht="31.5" customHeight="1" x14ac:dyDescent="0.25">
      <c r="A35" s="1"/>
      <c r="B35" s="1"/>
      <c r="C35" s="53">
        <v>21</v>
      </c>
      <c r="D35" s="38"/>
      <c r="E35" s="9" t="s">
        <v>7</v>
      </c>
      <c r="F35" s="9" t="s">
        <v>54</v>
      </c>
      <c r="G35" s="54" t="s">
        <v>58</v>
      </c>
      <c r="H35" s="40"/>
      <c r="I35" s="40"/>
      <c r="J35" s="40"/>
      <c r="K35" s="40"/>
      <c r="L35" s="40"/>
      <c r="M35" s="40"/>
      <c r="N35" s="40"/>
      <c r="O35" s="40"/>
      <c r="P35" s="53" t="s">
        <v>42</v>
      </c>
      <c r="Q35" s="38"/>
      <c r="R35" s="53">
        <v>1</v>
      </c>
      <c r="S35" s="38"/>
      <c r="T35" s="41"/>
      <c r="U35" s="40"/>
      <c r="V35" s="38"/>
      <c r="W35" s="41">
        <f t="shared" si="0"/>
        <v>0</v>
      </c>
      <c r="X35" s="40"/>
      <c r="Y35" s="38"/>
      <c r="Z35" s="3"/>
      <c r="AA35" s="3"/>
    </row>
    <row r="36" spans="1:27" ht="15" customHeight="1" x14ac:dyDescent="0.25">
      <c r="A36" s="1"/>
      <c r="B36" s="1"/>
      <c r="C36" s="63">
        <v>22</v>
      </c>
      <c r="D36" s="38"/>
      <c r="E36" s="8" t="s">
        <v>7</v>
      </c>
      <c r="F36" s="8" t="s">
        <v>80</v>
      </c>
      <c r="G36" s="50" t="s">
        <v>83</v>
      </c>
      <c r="H36" s="40"/>
      <c r="I36" s="40"/>
      <c r="J36" s="40"/>
      <c r="K36" s="40"/>
      <c r="L36" s="40"/>
      <c r="M36" s="40"/>
      <c r="N36" s="40"/>
      <c r="O36" s="40"/>
      <c r="P36" s="53" t="s">
        <v>38</v>
      </c>
      <c r="Q36" s="38"/>
      <c r="R36" s="53">
        <v>18</v>
      </c>
      <c r="S36" s="38"/>
      <c r="T36" s="41"/>
      <c r="U36" s="40"/>
      <c r="V36" s="38"/>
      <c r="W36" s="41"/>
      <c r="X36" s="40"/>
      <c r="Y36" s="38"/>
    </row>
    <row r="37" spans="1:27" ht="15" customHeight="1" x14ac:dyDescent="0.25">
      <c r="A37" s="1"/>
      <c r="B37" s="1"/>
      <c r="C37" s="63">
        <v>23</v>
      </c>
      <c r="D37" s="38"/>
      <c r="E37" s="8" t="s">
        <v>7</v>
      </c>
      <c r="F37" s="8" t="s">
        <v>84</v>
      </c>
      <c r="G37" s="50" t="s">
        <v>60</v>
      </c>
      <c r="H37" s="40"/>
      <c r="I37" s="40"/>
      <c r="J37" s="40"/>
      <c r="K37" s="40"/>
      <c r="L37" s="40"/>
      <c r="M37" s="40"/>
      <c r="N37" s="40"/>
      <c r="O37" s="40"/>
      <c r="P37" s="53" t="s">
        <v>38</v>
      </c>
      <c r="Q37" s="38"/>
      <c r="R37" s="53"/>
      <c r="S37" s="38"/>
      <c r="T37" s="41"/>
      <c r="U37" s="40"/>
      <c r="V37" s="38"/>
      <c r="W37" s="41"/>
      <c r="X37" s="40"/>
      <c r="Y37" s="38"/>
    </row>
    <row r="38" spans="1:27" ht="15" customHeight="1" x14ac:dyDescent="0.25">
      <c r="A38" s="1"/>
      <c r="B38" s="1"/>
      <c r="C38" s="63">
        <v>24</v>
      </c>
      <c r="D38" s="38"/>
      <c r="E38" s="8" t="s">
        <v>7</v>
      </c>
      <c r="F38" s="8" t="s">
        <v>84</v>
      </c>
      <c r="G38" s="74" t="s">
        <v>85</v>
      </c>
      <c r="H38" s="75"/>
      <c r="I38" s="75"/>
      <c r="J38" s="75"/>
      <c r="K38" s="75"/>
      <c r="L38" s="75"/>
      <c r="M38" s="75"/>
      <c r="N38" s="75"/>
      <c r="O38" s="60"/>
      <c r="P38" s="53" t="s">
        <v>35</v>
      </c>
      <c r="Q38" s="38"/>
      <c r="R38" s="53"/>
      <c r="S38" s="38"/>
      <c r="T38" s="41"/>
      <c r="U38" s="40"/>
      <c r="V38" s="38"/>
      <c r="W38" s="41"/>
      <c r="X38" s="40"/>
      <c r="Y38" s="38"/>
    </row>
    <row r="39" spans="1:27" ht="15" customHeight="1" x14ac:dyDescent="0.25">
      <c r="A39" s="1"/>
      <c r="B39" s="1"/>
      <c r="C39" s="53">
        <v>25</v>
      </c>
      <c r="D39" s="38"/>
      <c r="E39" s="8" t="s">
        <v>7</v>
      </c>
      <c r="F39" s="8" t="s">
        <v>54</v>
      </c>
      <c r="G39" s="50" t="s">
        <v>86</v>
      </c>
      <c r="H39" s="40"/>
      <c r="I39" s="40"/>
      <c r="J39" s="40"/>
      <c r="K39" s="40"/>
      <c r="L39" s="40"/>
      <c r="M39" s="40"/>
      <c r="N39" s="40"/>
      <c r="O39" s="38"/>
      <c r="P39" s="53" t="s">
        <v>38</v>
      </c>
      <c r="Q39" s="38"/>
      <c r="R39" s="53">
        <v>1</v>
      </c>
      <c r="S39" s="38"/>
      <c r="T39" s="41"/>
      <c r="U39" s="40"/>
      <c r="V39" s="38"/>
      <c r="W39" s="41">
        <f t="shared" ref="W39:W43" si="1">T39*R39</f>
        <v>0</v>
      </c>
      <c r="X39" s="40"/>
      <c r="Y39" s="38"/>
    </row>
    <row r="40" spans="1:27" ht="15" customHeight="1" x14ac:dyDescent="0.25">
      <c r="A40" s="1"/>
      <c r="B40" s="1"/>
      <c r="C40" s="53">
        <v>26</v>
      </c>
      <c r="D40" s="38"/>
      <c r="E40" s="8" t="s">
        <v>7</v>
      </c>
      <c r="F40" s="8" t="s">
        <v>54</v>
      </c>
      <c r="G40" s="50" t="s">
        <v>87</v>
      </c>
      <c r="H40" s="40"/>
      <c r="I40" s="40"/>
      <c r="J40" s="40"/>
      <c r="K40" s="40"/>
      <c r="L40" s="40"/>
      <c r="M40" s="40"/>
      <c r="N40" s="40"/>
      <c r="O40" s="38"/>
      <c r="P40" s="53" t="s">
        <v>38</v>
      </c>
      <c r="Q40" s="38"/>
      <c r="R40" s="53">
        <v>1</v>
      </c>
      <c r="S40" s="38"/>
      <c r="T40" s="41"/>
      <c r="U40" s="40"/>
      <c r="V40" s="38"/>
      <c r="W40" s="41">
        <f t="shared" si="1"/>
        <v>0</v>
      </c>
      <c r="X40" s="40"/>
      <c r="Y40" s="38"/>
    </row>
    <row r="41" spans="1:27" ht="15" customHeight="1" x14ac:dyDescent="0.25">
      <c r="A41" s="1"/>
      <c r="B41" s="1"/>
      <c r="C41" s="53">
        <v>27</v>
      </c>
      <c r="D41" s="38"/>
      <c r="E41" s="8" t="s">
        <v>7</v>
      </c>
      <c r="F41" s="8" t="s">
        <v>54</v>
      </c>
      <c r="G41" s="50" t="s">
        <v>64</v>
      </c>
      <c r="H41" s="40"/>
      <c r="I41" s="40"/>
      <c r="J41" s="40"/>
      <c r="K41" s="40"/>
      <c r="L41" s="40"/>
      <c r="M41" s="40"/>
      <c r="N41" s="40"/>
      <c r="O41" s="38"/>
      <c r="P41" s="53" t="s">
        <v>38</v>
      </c>
      <c r="Q41" s="38"/>
      <c r="R41" s="53">
        <v>1</v>
      </c>
      <c r="S41" s="38"/>
      <c r="T41" s="41"/>
      <c r="U41" s="40"/>
      <c r="V41" s="38"/>
      <c r="W41" s="41">
        <f t="shared" si="1"/>
        <v>0</v>
      </c>
      <c r="X41" s="40"/>
      <c r="Y41" s="38"/>
    </row>
    <row r="42" spans="1:27" x14ac:dyDescent="0.25">
      <c r="A42" s="1"/>
      <c r="B42" s="6"/>
      <c r="C42" s="53">
        <v>28</v>
      </c>
      <c r="D42" s="38"/>
      <c r="E42" s="9" t="s">
        <v>7</v>
      </c>
      <c r="F42" s="9" t="s">
        <v>54</v>
      </c>
      <c r="G42" s="50" t="s">
        <v>65</v>
      </c>
      <c r="H42" s="40"/>
      <c r="I42" s="40"/>
      <c r="J42" s="40"/>
      <c r="K42" s="40"/>
      <c r="L42" s="40"/>
      <c r="M42" s="40"/>
      <c r="N42" s="40"/>
      <c r="O42" s="38"/>
      <c r="P42" s="53" t="s">
        <v>42</v>
      </c>
      <c r="Q42" s="38"/>
      <c r="R42" s="53">
        <v>1</v>
      </c>
      <c r="S42" s="38"/>
      <c r="T42" s="39"/>
      <c r="U42" s="40"/>
      <c r="V42" s="38"/>
      <c r="W42" s="39">
        <f t="shared" si="1"/>
        <v>0</v>
      </c>
      <c r="X42" s="40"/>
      <c r="Y42" s="38"/>
    </row>
    <row r="43" spans="1:27" x14ac:dyDescent="0.25">
      <c r="A43" s="1"/>
      <c r="B43" s="6"/>
      <c r="C43" s="53">
        <v>29</v>
      </c>
      <c r="D43" s="38"/>
      <c r="E43" s="9" t="s">
        <v>7</v>
      </c>
      <c r="F43" s="9" t="s">
        <v>54</v>
      </c>
      <c r="G43" s="62" t="s">
        <v>88</v>
      </c>
      <c r="H43" s="40"/>
      <c r="I43" s="40"/>
      <c r="J43" s="40"/>
      <c r="K43" s="40"/>
      <c r="L43" s="40"/>
      <c r="M43" s="40"/>
      <c r="N43" s="40"/>
      <c r="O43" s="38"/>
      <c r="P43" s="53" t="s">
        <v>42</v>
      </c>
      <c r="Q43" s="38"/>
      <c r="R43" s="53">
        <v>1</v>
      </c>
      <c r="S43" s="38"/>
      <c r="T43" s="39"/>
      <c r="U43" s="40"/>
      <c r="V43" s="38"/>
      <c r="W43" s="39">
        <f t="shared" si="1"/>
        <v>0</v>
      </c>
      <c r="X43" s="40"/>
      <c r="Y43" s="38"/>
    </row>
    <row r="44" spans="1:27" x14ac:dyDescent="0.25">
      <c r="A44" s="1"/>
      <c r="B44" s="6"/>
      <c r="C44" s="53">
        <v>30</v>
      </c>
      <c r="D44" s="38"/>
      <c r="E44" s="9" t="s">
        <v>7</v>
      </c>
      <c r="F44" s="9" t="s">
        <v>54</v>
      </c>
      <c r="G44" s="50" t="s">
        <v>89</v>
      </c>
      <c r="H44" s="40"/>
      <c r="I44" s="40"/>
      <c r="J44" s="40"/>
      <c r="K44" s="40"/>
      <c r="L44" s="40"/>
      <c r="M44" s="40"/>
      <c r="N44" s="40"/>
      <c r="O44" s="38"/>
      <c r="P44" s="53" t="s">
        <v>42</v>
      </c>
      <c r="Q44" s="38"/>
      <c r="R44" s="53">
        <v>1</v>
      </c>
      <c r="S44" s="38"/>
      <c r="T44" s="39"/>
      <c r="U44" s="40"/>
      <c r="V44" s="38"/>
      <c r="W44" s="39"/>
      <c r="X44" s="40"/>
      <c r="Y44" s="38"/>
    </row>
    <row r="45" spans="1:27" x14ac:dyDescent="0.25">
      <c r="A45" s="1"/>
      <c r="B45" s="6"/>
      <c r="C45" s="53">
        <v>31</v>
      </c>
      <c r="D45" s="38"/>
      <c r="E45" s="9" t="s">
        <v>7</v>
      </c>
      <c r="F45" s="9" t="s">
        <v>54</v>
      </c>
      <c r="G45" s="50" t="s">
        <v>90</v>
      </c>
      <c r="H45" s="40"/>
      <c r="I45" s="40"/>
      <c r="J45" s="40"/>
      <c r="K45" s="40"/>
      <c r="L45" s="40"/>
      <c r="M45" s="40"/>
      <c r="N45" s="40"/>
      <c r="O45" s="38"/>
      <c r="P45" s="53" t="s">
        <v>42</v>
      </c>
      <c r="Q45" s="38"/>
      <c r="R45" s="53">
        <v>6</v>
      </c>
      <c r="S45" s="38"/>
      <c r="T45" s="39"/>
      <c r="U45" s="40"/>
      <c r="V45" s="38"/>
      <c r="W45" s="39"/>
      <c r="X45" s="40"/>
      <c r="Y45" s="38"/>
    </row>
    <row r="46" spans="1:27" x14ac:dyDescent="0.25">
      <c r="A46" s="1"/>
      <c r="B46" s="6"/>
      <c r="C46" s="53">
        <v>32</v>
      </c>
      <c r="D46" s="38"/>
      <c r="E46" s="9" t="s">
        <v>7</v>
      </c>
      <c r="F46" s="9" t="s">
        <v>54</v>
      </c>
      <c r="G46" s="50" t="s">
        <v>68</v>
      </c>
      <c r="H46" s="40"/>
      <c r="I46" s="40"/>
      <c r="J46" s="40"/>
      <c r="K46" s="40"/>
      <c r="L46" s="40"/>
      <c r="M46" s="40"/>
      <c r="N46" s="40"/>
      <c r="O46" s="38"/>
      <c r="P46" s="53" t="s">
        <v>42</v>
      </c>
      <c r="Q46" s="38"/>
      <c r="R46" s="53">
        <v>1</v>
      </c>
      <c r="S46" s="38"/>
      <c r="T46" s="39"/>
      <c r="U46" s="40"/>
      <c r="V46" s="38"/>
      <c r="W46" s="39">
        <f>T46*R46</f>
        <v>0</v>
      </c>
      <c r="X46" s="40"/>
      <c r="Y46" s="38"/>
    </row>
    <row r="47" spans="1:27" x14ac:dyDescent="0.25">
      <c r="A47" s="1"/>
      <c r="B47" s="6"/>
      <c r="C47" s="77">
        <v>33</v>
      </c>
      <c r="D47" s="44"/>
      <c r="E47" s="12" t="s">
        <v>7</v>
      </c>
      <c r="F47" s="12" t="s">
        <v>54</v>
      </c>
      <c r="G47" s="51" t="s">
        <v>69</v>
      </c>
      <c r="H47" s="43"/>
      <c r="I47" s="43"/>
      <c r="J47" s="43"/>
      <c r="K47" s="43"/>
      <c r="L47" s="43"/>
      <c r="M47" s="43"/>
      <c r="N47" s="43"/>
      <c r="O47" s="44"/>
      <c r="P47" s="77" t="s">
        <v>42</v>
      </c>
      <c r="Q47" s="44"/>
      <c r="R47" s="77">
        <v>1</v>
      </c>
      <c r="S47" s="44"/>
      <c r="T47" s="42"/>
      <c r="U47" s="43"/>
      <c r="V47" s="44"/>
      <c r="W47" s="42"/>
      <c r="X47" s="43"/>
      <c r="Y47" s="44"/>
    </row>
    <row r="48" spans="1:27" x14ac:dyDescent="0.25">
      <c r="A48" s="1"/>
      <c r="B48" s="1"/>
      <c r="C48" s="45"/>
      <c r="D48" s="25"/>
      <c r="E48" s="11"/>
      <c r="F48" s="11"/>
      <c r="G48" s="45"/>
      <c r="H48" s="25"/>
      <c r="I48" s="25"/>
      <c r="J48" s="25"/>
      <c r="K48" s="25"/>
      <c r="L48" s="25"/>
      <c r="M48" s="25"/>
      <c r="N48" s="25"/>
      <c r="O48" s="25"/>
      <c r="P48" s="45"/>
      <c r="Q48" s="25"/>
      <c r="R48" s="45"/>
      <c r="S48" s="26"/>
      <c r="T48" s="78" t="s">
        <v>17</v>
      </c>
      <c r="U48" s="28"/>
      <c r="V48" s="29"/>
      <c r="W48" s="79">
        <f>+SUM(W15:Y47)</f>
        <v>0</v>
      </c>
      <c r="X48" s="28"/>
      <c r="Y48" s="29"/>
    </row>
    <row r="49" spans="1:25" x14ac:dyDescent="0.25">
      <c r="A49" s="1"/>
      <c r="B49" s="1"/>
    </row>
    <row r="50" spans="1:25" x14ac:dyDescent="0.25">
      <c r="A50" s="1"/>
      <c r="B50" s="1"/>
      <c r="P50" s="32" t="s">
        <v>10</v>
      </c>
      <c r="Q50" s="19"/>
      <c r="R50" s="19"/>
      <c r="S50" s="20"/>
      <c r="T50" s="31" t="s">
        <v>11</v>
      </c>
      <c r="U50" s="19"/>
      <c r="V50" s="20"/>
      <c r="W50" s="18">
        <f>+W48</f>
        <v>0</v>
      </c>
      <c r="X50" s="19"/>
      <c r="Y50" s="20"/>
    </row>
    <row r="51" spans="1:25" x14ac:dyDescent="0.25">
      <c r="A51" s="1"/>
      <c r="B51" s="1"/>
      <c r="P51" s="32" t="s">
        <v>12</v>
      </c>
      <c r="Q51" s="19"/>
      <c r="R51" s="19"/>
      <c r="S51" s="20"/>
      <c r="T51" s="31">
        <v>0</v>
      </c>
      <c r="U51" s="19"/>
      <c r="V51" s="20"/>
      <c r="W51" s="18">
        <f>+W50*T51</f>
        <v>0</v>
      </c>
      <c r="X51" s="19"/>
      <c r="Y51" s="20"/>
    </row>
    <row r="52" spans="1:25" x14ac:dyDescent="0.25">
      <c r="A52" s="1"/>
      <c r="B52" s="1"/>
      <c r="P52" s="32" t="s">
        <v>13</v>
      </c>
      <c r="Q52" s="19"/>
      <c r="R52" s="19"/>
      <c r="S52" s="20"/>
      <c r="T52" s="31">
        <v>0</v>
      </c>
      <c r="U52" s="19"/>
      <c r="V52" s="20"/>
      <c r="W52" s="18">
        <f>+(W50+W51)*T52</f>
        <v>0</v>
      </c>
      <c r="X52" s="19"/>
      <c r="Y52" s="20"/>
    </row>
    <row r="53" spans="1:25" x14ac:dyDescent="0.25">
      <c r="A53" s="1"/>
      <c r="B53" s="1"/>
      <c r="P53" s="32" t="s">
        <v>14</v>
      </c>
      <c r="Q53" s="19"/>
      <c r="R53" s="19"/>
      <c r="S53" s="20"/>
      <c r="T53" s="31" t="s">
        <v>11</v>
      </c>
      <c r="U53" s="19"/>
      <c r="V53" s="20"/>
      <c r="W53" s="18">
        <f>+SUM(W50:Y52)</f>
        <v>0</v>
      </c>
      <c r="X53" s="19"/>
      <c r="Y53" s="20"/>
    </row>
    <row r="54" spans="1:25" x14ac:dyDescent="0.25">
      <c r="A54" s="1"/>
      <c r="B54" s="1"/>
      <c r="P54" s="32" t="s">
        <v>15</v>
      </c>
      <c r="Q54" s="19"/>
      <c r="R54" s="19"/>
      <c r="S54" s="20"/>
      <c r="T54" s="31">
        <v>0.19</v>
      </c>
      <c r="U54" s="19"/>
      <c r="V54" s="20"/>
      <c r="W54" s="18">
        <f>+T54*W53</f>
        <v>0</v>
      </c>
      <c r="X54" s="19"/>
      <c r="Y54" s="20"/>
    </row>
    <row r="55" spans="1:25" x14ac:dyDescent="0.25">
      <c r="A55" s="1"/>
      <c r="B55" s="1"/>
      <c r="P55" s="32" t="s">
        <v>16</v>
      </c>
      <c r="Q55" s="19"/>
      <c r="R55" s="19"/>
      <c r="S55" s="20"/>
      <c r="T55" s="31" t="s">
        <v>17</v>
      </c>
      <c r="U55" s="19"/>
      <c r="V55" s="20"/>
      <c r="W55" s="18">
        <f>+W53+W54</f>
        <v>0</v>
      </c>
      <c r="X55" s="19"/>
      <c r="Y55" s="20"/>
    </row>
    <row r="56" spans="1:25" x14ac:dyDescent="0.25">
      <c r="A56" s="1"/>
      <c r="B56" s="1"/>
    </row>
    <row r="57" spans="1:25" x14ac:dyDescent="0.25">
      <c r="A57" s="1"/>
      <c r="B57" s="1"/>
    </row>
    <row r="58" spans="1:25" x14ac:dyDescent="0.25">
      <c r="A58" s="1"/>
      <c r="B58" s="1"/>
    </row>
    <row r="59" spans="1:25" x14ac:dyDescent="0.25">
      <c r="A59" s="1"/>
      <c r="B59" s="1"/>
    </row>
    <row r="60" spans="1:25" x14ac:dyDescent="0.25">
      <c r="A60" s="1"/>
      <c r="B60" s="1"/>
    </row>
    <row r="61" spans="1:25" x14ac:dyDescent="0.25">
      <c r="A61" s="1"/>
      <c r="B61" s="1"/>
    </row>
    <row r="62" spans="1:25" x14ac:dyDescent="0.25">
      <c r="A62" s="1"/>
      <c r="B62" s="1"/>
    </row>
    <row r="63" spans="1:25" x14ac:dyDescent="0.25">
      <c r="A63" s="1"/>
      <c r="B63" s="1"/>
    </row>
    <row r="64" spans="1:25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  <row r="998" spans="1:2" x14ac:dyDescent="0.25">
      <c r="A998" s="1"/>
      <c r="B998" s="1"/>
    </row>
    <row r="999" spans="1:2" x14ac:dyDescent="0.25">
      <c r="A999" s="1"/>
      <c r="B999" s="1"/>
    </row>
    <row r="1000" spans="1:2" x14ac:dyDescent="0.25">
      <c r="A1000" s="1"/>
      <c r="B1000" s="1"/>
    </row>
  </sheetData>
  <autoFilter ref="E14:E47" xr:uid="{00000000-0009-0000-0000-000002000000}"/>
  <mergeCells count="246">
    <mergeCell ref="W32:Y32"/>
    <mergeCell ref="G30:O30"/>
    <mergeCell ref="G31:O31"/>
    <mergeCell ref="P31:Q31"/>
    <mergeCell ref="R31:S31"/>
    <mergeCell ref="T31:V31"/>
    <mergeCell ref="W31:Y31"/>
    <mergeCell ref="G32:O32"/>
    <mergeCell ref="T40:V40"/>
    <mergeCell ref="W40:Y40"/>
    <mergeCell ref="G38:O38"/>
    <mergeCell ref="G39:O39"/>
    <mergeCell ref="P39:Q39"/>
    <mergeCell ref="R39:S39"/>
    <mergeCell ref="T39:V39"/>
    <mergeCell ref="W39:Y39"/>
    <mergeCell ref="G40:O40"/>
    <mergeCell ref="P40:Q40"/>
    <mergeCell ref="R40:S40"/>
    <mergeCell ref="R38:S38"/>
    <mergeCell ref="T38:V38"/>
    <mergeCell ref="G33:O33"/>
    <mergeCell ref="P33:Q33"/>
    <mergeCell ref="R33:S33"/>
    <mergeCell ref="T33:V33"/>
    <mergeCell ref="W33:Y33"/>
    <mergeCell ref="P34:Q34"/>
    <mergeCell ref="W34:Y34"/>
    <mergeCell ref="G34:O34"/>
    <mergeCell ref="G35:O35"/>
    <mergeCell ref="P35:Q35"/>
    <mergeCell ref="R35:S35"/>
    <mergeCell ref="G46:O46"/>
    <mergeCell ref="G47:O47"/>
    <mergeCell ref="P47:Q47"/>
    <mergeCell ref="R47:S47"/>
    <mergeCell ref="G48:O48"/>
    <mergeCell ref="P48:Q48"/>
    <mergeCell ref="R48:S48"/>
    <mergeCell ref="R34:S34"/>
    <mergeCell ref="T34:V34"/>
    <mergeCell ref="T35:V35"/>
    <mergeCell ref="T36:V36"/>
    <mergeCell ref="G36:O36"/>
    <mergeCell ref="P36:Q36"/>
    <mergeCell ref="R36:S36"/>
    <mergeCell ref="G44:O44"/>
    <mergeCell ref="P44:Q44"/>
    <mergeCell ref="R44:S44"/>
    <mergeCell ref="G37:O37"/>
    <mergeCell ref="P37:Q37"/>
    <mergeCell ref="R37:S37"/>
    <mergeCell ref="T37:V37"/>
    <mergeCell ref="W37:Y37"/>
    <mergeCell ref="P38:Q38"/>
    <mergeCell ref="W38:Y38"/>
    <mergeCell ref="R42:S42"/>
    <mergeCell ref="T42:V42"/>
    <mergeCell ref="G41:O41"/>
    <mergeCell ref="P41:Q41"/>
    <mergeCell ref="R41:S41"/>
    <mergeCell ref="T41:V41"/>
    <mergeCell ref="W41:Y41"/>
    <mergeCell ref="P42:Q42"/>
    <mergeCell ref="W42:Y42"/>
    <mergeCell ref="G42:O42"/>
    <mergeCell ref="G43:O43"/>
    <mergeCell ref="P43:Q43"/>
    <mergeCell ref="R43:S43"/>
    <mergeCell ref="G45:O45"/>
    <mergeCell ref="P45:Q45"/>
    <mergeCell ref="R45:S45"/>
    <mergeCell ref="T45:V45"/>
    <mergeCell ref="W45:Y45"/>
    <mergeCell ref="P46:Q46"/>
    <mergeCell ref="W46:Y46"/>
    <mergeCell ref="T55:V55"/>
    <mergeCell ref="W55:Y55"/>
    <mergeCell ref="P53:S53"/>
    <mergeCell ref="T53:V53"/>
    <mergeCell ref="W53:Y53"/>
    <mergeCell ref="P54:S54"/>
    <mergeCell ref="T54:V54"/>
    <mergeCell ref="W54:Y54"/>
    <mergeCell ref="P55:S55"/>
    <mergeCell ref="T52:V52"/>
    <mergeCell ref="W52:Y52"/>
    <mergeCell ref="P50:S50"/>
    <mergeCell ref="T50:V50"/>
    <mergeCell ref="W50:Y50"/>
    <mergeCell ref="P51:S51"/>
    <mergeCell ref="T51:V51"/>
    <mergeCell ref="W51:Y51"/>
    <mergeCell ref="S8:T8"/>
    <mergeCell ref="S9:T9"/>
    <mergeCell ref="C6:AA7"/>
    <mergeCell ref="C8:G8"/>
    <mergeCell ref="H8:P8"/>
    <mergeCell ref="U8:W8"/>
    <mergeCell ref="X8:Y8"/>
    <mergeCell ref="H9:P9"/>
    <mergeCell ref="U9:W9"/>
    <mergeCell ref="T13:V13"/>
    <mergeCell ref="W13:Y13"/>
    <mergeCell ref="G13:O13"/>
    <mergeCell ref="G14:O14"/>
    <mergeCell ref="P14:Q14"/>
    <mergeCell ref="R14:S14"/>
    <mergeCell ref="T14:V14"/>
    <mergeCell ref="W14:Y14"/>
    <mergeCell ref="C9:G9"/>
    <mergeCell ref="C10:G10"/>
    <mergeCell ref="H10:P10"/>
    <mergeCell ref="C13:D13"/>
    <mergeCell ref="P13:Q13"/>
    <mergeCell ref="R13:S13"/>
    <mergeCell ref="C14:D14"/>
    <mergeCell ref="T23:V23"/>
    <mergeCell ref="G22:O22"/>
    <mergeCell ref="P22:Q22"/>
    <mergeCell ref="R22:S22"/>
    <mergeCell ref="T22:V22"/>
    <mergeCell ref="W22:Y22"/>
    <mergeCell ref="P23:Q23"/>
    <mergeCell ref="W23:Y23"/>
    <mergeCell ref="R18:S18"/>
    <mergeCell ref="T18:V18"/>
    <mergeCell ref="W18:Y18"/>
    <mergeCell ref="P19:Q19"/>
    <mergeCell ref="W19:Y19"/>
    <mergeCell ref="G19:O19"/>
    <mergeCell ref="G20:O20"/>
    <mergeCell ref="P20:Q20"/>
    <mergeCell ref="R20:S20"/>
    <mergeCell ref="G21:O21"/>
    <mergeCell ref="P21:Q21"/>
    <mergeCell ref="R21:S21"/>
    <mergeCell ref="T27:V27"/>
    <mergeCell ref="W27:Y27"/>
    <mergeCell ref="C45:D45"/>
    <mergeCell ref="C46:D46"/>
    <mergeCell ref="C47:D47"/>
    <mergeCell ref="C48:D48"/>
    <mergeCell ref="C34:D34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41:D41"/>
    <mergeCell ref="C42:D42"/>
    <mergeCell ref="C43:D43"/>
    <mergeCell ref="C44:D44"/>
    <mergeCell ref="C27:D27"/>
    <mergeCell ref="C28:D28"/>
    <mergeCell ref="T19:V19"/>
    <mergeCell ref="T20:V20"/>
    <mergeCell ref="W20:Y20"/>
    <mergeCell ref="T21:V21"/>
    <mergeCell ref="W21:Y21"/>
    <mergeCell ref="G18:O18"/>
    <mergeCell ref="P18:Q18"/>
    <mergeCell ref="P26:Q26"/>
    <mergeCell ref="R26:S26"/>
    <mergeCell ref="T26:V26"/>
    <mergeCell ref="W26:Y26"/>
    <mergeCell ref="G26:O26"/>
    <mergeCell ref="P25:Q25"/>
    <mergeCell ref="R25:S25"/>
    <mergeCell ref="T25:V25"/>
    <mergeCell ref="W25:Y25"/>
    <mergeCell ref="G23:O23"/>
    <mergeCell ref="G24:O24"/>
    <mergeCell ref="P24:Q24"/>
    <mergeCell ref="R24:S24"/>
    <mergeCell ref="T24:V24"/>
    <mergeCell ref="W24:Y24"/>
    <mergeCell ref="G25:O25"/>
    <mergeCell ref="R23:S23"/>
    <mergeCell ref="T15:V15"/>
    <mergeCell ref="W15:Y15"/>
    <mergeCell ref="C16:D16"/>
    <mergeCell ref="W16:Y16"/>
    <mergeCell ref="G16:O16"/>
    <mergeCell ref="P16:Q16"/>
    <mergeCell ref="G17:O17"/>
    <mergeCell ref="P17:Q17"/>
    <mergeCell ref="R17:S17"/>
    <mergeCell ref="T17:V17"/>
    <mergeCell ref="W17:Y17"/>
    <mergeCell ref="C17:D17"/>
    <mergeCell ref="R16:S16"/>
    <mergeCell ref="T16:V16"/>
    <mergeCell ref="G29:O29"/>
    <mergeCell ref="P29:Q29"/>
    <mergeCell ref="R29:S29"/>
    <mergeCell ref="P30:Q30"/>
    <mergeCell ref="R30:S30"/>
    <mergeCell ref="G28:O28"/>
    <mergeCell ref="C15:D15"/>
    <mergeCell ref="G15:O15"/>
    <mergeCell ref="P15:Q15"/>
    <mergeCell ref="R15:S15"/>
    <mergeCell ref="R19:S19"/>
    <mergeCell ref="G27:O27"/>
    <mergeCell ref="P27:Q27"/>
    <mergeCell ref="R27:S2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P52:S52"/>
    <mergeCell ref="T28:V28"/>
    <mergeCell ref="W28:Y28"/>
    <mergeCell ref="T29:V29"/>
    <mergeCell ref="W29:Y29"/>
    <mergeCell ref="T30:V30"/>
    <mergeCell ref="W30:Y30"/>
    <mergeCell ref="P28:Q28"/>
    <mergeCell ref="R28:S28"/>
    <mergeCell ref="T43:V43"/>
    <mergeCell ref="W43:Y43"/>
    <mergeCell ref="T44:V44"/>
    <mergeCell ref="W44:Y44"/>
    <mergeCell ref="R46:S46"/>
    <mergeCell ref="T46:V46"/>
    <mergeCell ref="T47:V47"/>
    <mergeCell ref="W47:Y47"/>
    <mergeCell ref="T48:V48"/>
    <mergeCell ref="W48:Y48"/>
    <mergeCell ref="W35:Y35"/>
    <mergeCell ref="W36:Y36"/>
    <mergeCell ref="P32:Q32"/>
    <mergeCell ref="R32:S32"/>
    <mergeCell ref="T32:V32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2"/>
  <sheetViews>
    <sheetView workbookViewId="0">
      <selection activeCell="U9" sqref="U9:W9"/>
    </sheetView>
  </sheetViews>
  <sheetFormatPr baseColWidth="10" defaultColWidth="14.42578125" defaultRowHeight="15" customHeight="1" x14ac:dyDescent="0.25"/>
  <cols>
    <col min="1" max="1" width="2.140625" customWidth="1"/>
    <col min="2" max="2" width="6.42578125" customWidth="1"/>
    <col min="3" max="4" width="4.5703125" customWidth="1"/>
    <col min="5" max="5" width="19.28515625" customWidth="1"/>
    <col min="6" max="6" width="27" customWidth="1"/>
    <col min="7" max="14" width="6.42578125" customWidth="1"/>
    <col min="15" max="15" width="7.5703125" customWidth="1"/>
    <col min="16" max="16" width="10.28515625" customWidth="1"/>
    <col min="17" max="17" width="6.42578125" customWidth="1"/>
    <col min="18" max="18" width="10.28515625" customWidth="1"/>
    <col min="19" max="27" width="6.42578125" customWidth="1"/>
  </cols>
  <sheetData>
    <row r="1" spans="1:27" x14ac:dyDescent="0.25">
      <c r="A1" s="1"/>
      <c r="B1" s="1"/>
    </row>
    <row r="2" spans="1:27" x14ac:dyDescent="0.25">
      <c r="A2" s="1"/>
      <c r="B2" s="1"/>
    </row>
    <row r="3" spans="1:27" x14ac:dyDescent="0.25">
      <c r="A3" s="1"/>
      <c r="B3" s="1"/>
    </row>
    <row r="4" spans="1:27" x14ac:dyDescent="0.25">
      <c r="A4" s="1"/>
      <c r="B4" s="1"/>
    </row>
    <row r="5" spans="1:27" x14ac:dyDescent="0.25">
      <c r="A5" s="1"/>
      <c r="B5" s="1"/>
    </row>
    <row r="6" spans="1:27" x14ac:dyDescent="0.25">
      <c r="A6" s="1"/>
      <c r="B6" s="1"/>
      <c r="C6" s="73" t="s">
        <v>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x14ac:dyDescent="0.25">
      <c r="A7" s="1"/>
      <c r="B7" s="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x14ac:dyDescent="0.25">
      <c r="A8" s="1"/>
      <c r="B8" s="1"/>
      <c r="C8" s="33" t="s">
        <v>1</v>
      </c>
      <c r="D8" s="19"/>
      <c r="E8" s="19"/>
      <c r="F8" s="19"/>
      <c r="G8" s="20"/>
      <c r="H8" s="35" t="s">
        <v>91</v>
      </c>
      <c r="I8" s="19"/>
      <c r="J8" s="19"/>
      <c r="K8" s="19"/>
      <c r="L8" s="19"/>
      <c r="M8" s="19"/>
      <c r="N8" s="19"/>
      <c r="O8" s="19"/>
      <c r="P8" s="20"/>
      <c r="S8" s="33" t="s">
        <v>22</v>
      </c>
      <c r="T8" s="20"/>
      <c r="U8" s="33">
        <v>20</v>
      </c>
      <c r="V8" s="19"/>
      <c r="W8" s="20"/>
      <c r="X8" s="33" t="s">
        <v>23</v>
      </c>
      <c r="Y8" s="20"/>
    </row>
    <row r="9" spans="1:27" x14ac:dyDescent="0.25">
      <c r="A9" s="1"/>
      <c r="B9" s="1"/>
      <c r="C9" s="33" t="s">
        <v>3</v>
      </c>
      <c r="D9" s="19"/>
      <c r="E9" s="19"/>
      <c r="F9" s="19"/>
      <c r="G9" s="20"/>
      <c r="H9" s="36"/>
      <c r="I9" s="19"/>
      <c r="J9" s="19"/>
      <c r="K9" s="19"/>
      <c r="L9" s="19"/>
      <c r="M9" s="19"/>
      <c r="N9" s="19"/>
      <c r="O9" s="19"/>
      <c r="P9" s="20"/>
      <c r="S9" s="32" t="s">
        <v>24</v>
      </c>
      <c r="T9" s="20"/>
      <c r="U9" s="32">
        <v>1</v>
      </c>
      <c r="V9" s="19"/>
      <c r="W9" s="20"/>
    </row>
    <row r="10" spans="1:27" x14ac:dyDescent="0.25">
      <c r="A10" s="1"/>
      <c r="B10" s="1"/>
      <c r="C10" s="33" t="s">
        <v>4</v>
      </c>
      <c r="D10" s="19"/>
      <c r="E10" s="19"/>
      <c r="F10" s="19"/>
      <c r="G10" s="20"/>
      <c r="H10" s="33"/>
      <c r="I10" s="19"/>
      <c r="J10" s="19"/>
      <c r="K10" s="19"/>
      <c r="L10" s="19"/>
      <c r="M10" s="19"/>
      <c r="N10" s="19"/>
      <c r="O10" s="19"/>
      <c r="P10" s="20"/>
    </row>
    <row r="11" spans="1:27" x14ac:dyDescent="0.25">
      <c r="A11" s="1"/>
      <c r="B11" s="1"/>
    </row>
    <row r="12" spans="1:27" x14ac:dyDescent="0.25">
      <c r="A12" s="1"/>
      <c r="B12" s="1"/>
    </row>
    <row r="13" spans="1:27" x14ac:dyDescent="0.25">
      <c r="A13" s="1"/>
      <c r="B13" s="1"/>
      <c r="C13" s="64" t="s">
        <v>25</v>
      </c>
      <c r="D13" s="66"/>
      <c r="E13" s="4"/>
      <c r="F13" s="4"/>
      <c r="G13" s="64" t="s">
        <v>26</v>
      </c>
      <c r="H13" s="65"/>
      <c r="I13" s="65"/>
      <c r="J13" s="65"/>
      <c r="K13" s="65"/>
      <c r="L13" s="65"/>
      <c r="M13" s="65"/>
      <c r="N13" s="65"/>
      <c r="O13" s="66"/>
      <c r="P13" s="71" t="s">
        <v>27</v>
      </c>
      <c r="Q13" s="20"/>
      <c r="R13" s="64" t="s">
        <v>28</v>
      </c>
      <c r="S13" s="66"/>
      <c r="T13" s="64" t="s">
        <v>29</v>
      </c>
      <c r="U13" s="65"/>
      <c r="V13" s="65"/>
      <c r="W13" s="64" t="s">
        <v>17</v>
      </c>
      <c r="X13" s="65"/>
      <c r="Y13" s="66"/>
    </row>
    <row r="14" spans="1:27" x14ac:dyDescent="0.25">
      <c r="A14" s="1"/>
      <c r="B14" s="1"/>
      <c r="C14" s="80" t="s">
        <v>92</v>
      </c>
      <c r="D14" s="56"/>
      <c r="E14" s="5" t="s">
        <v>31</v>
      </c>
      <c r="F14" s="5" t="s">
        <v>32</v>
      </c>
      <c r="G14" s="67" t="s">
        <v>8</v>
      </c>
      <c r="H14" s="65"/>
      <c r="I14" s="65"/>
      <c r="J14" s="65"/>
      <c r="K14" s="65"/>
      <c r="L14" s="65"/>
      <c r="M14" s="65"/>
      <c r="N14" s="65"/>
      <c r="O14" s="66"/>
      <c r="P14" s="67"/>
      <c r="Q14" s="66"/>
      <c r="R14" s="68"/>
      <c r="S14" s="20"/>
      <c r="T14" s="69"/>
      <c r="U14" s="65"/>
      <c r="V14" s="66"/>
      <c r="W14" s="70"/>
      <c r="X14" s="65"/>
      <c r="Y14" s="66"/>
    </row>
    <row r="15" spans="1:27" x14ac:dyDescent="0.25">
      <c r="A15" s="1"/>
      <c r="B15" s="1"/>
      <c r="C15" s="37">
        <v>1</v>
      </c>
      <c r="D15" s="38"/>
      <c r="E15" s="7" t="s">
        <v>8</v>
      </c>
      <c r="F15" s="7" t="s">
        <v>33</v>
      </c>
      <c r="G15" s="57" t="s">
        <v>34</v>
      </c>
      <c r="H15" s="58"/>
      <c r="I15" s="58"/>
      <c r="J15" s="58"/>
      <c r="K15" s="58"/>
      <c r="L15" s="58"/>
      <c r="M15" s="58"/>
      <c r="N15" s="58"/>
      <c r="O15" s="56"/>
      <c r="P15" s="55" t="s">
        <v>35</v>
      </c>
      <c r="Q15" s="56"/>
      <c r="R15" s="59">
        <v>21</v>
      </c>
      <c r="S15" s="60"/>
      <c r="T15" s="61"/>
      <c r="U15" s="58"/>
      <c r="V15" s="56"/>
      <c r="W15" s="61">
        <f t="shared" ref="W15:W38" si="0">T15*R15</f>
        <v>0</v>
      </c>
      <c r="X15" s="58"/>
      <c r="Y15" s="56"/>
    </row>
    <row r="16" spans="1:27" x14ac:dyDescent="0.25">
      <c r="A16" s="1"/>
      <c r="B16" s="1"/>
      <c r="C16" s="37">
        <v>2</v>
      </c>
      <c r="D16" s="38"/>
      <c r="E16" s="8" t="s">
        <v>8</v>
      </c>
      <c r="F16" s="8" t="s">
        <v>33</v>
      </c>
      <c r="G16" s="50" t="s">
        <v>36</v>
      </c>
      <c r="H16" s="40"/>
      <c r="I16" s="40"/>
      <c r="J16" s="40"/>
      <c r="K16" s="40"/>
      <c r="L16" s="40"/>
      <c r="M16" s="40"/>
      <c r="N16" s="40"/>
      <c r="O16" s="38"/>
      <c r="P16" s="37" t="s">
        <v>35</v>
      </c>
      <c r="Q16" s="38"/>
      <c r="R16" s="59">
        <v>98</v>
      </c>
      <c r="S16" s="60"/>
      <c r="T16" s="39"/>
      <c r="U16" s="40"/>
      <c r="V16" s="38"/>
      <c r="W16" s="39">
        <f t="shared" si="0"/>
        <v>0</v>
      </c>
      <c r="X16" s="40"/>
      <c r="Y16" s="38"/>
    </row>
    <row r="17" spans="1:25" x14ac:dyDescent="0.25">
      <c r="A17" s="1"/>
      <c r="B17" s="1"/>
      <c r="C17" s="37">
        <v>3</v>
      </c>
      <c r="D17" s="38"/>
      <c r="E17" s="8" t="s">
        <v>8</v>
      </c>
      <c r="F17" s="8" t="s">
        <v>33</v>
      </c>
      <c r="G17" s="62" t="s">
        <v>37</v>
      </c>
      <c r="H17" s="40"/>
      <c r="I17" s="40"/>
      <c r="J17" s="40"/>
      <c r="K17" s="40"/>
      <c r="L17" s="40"/>
      <c r="M17" s="40"/>
      <c r="N17" s="40"/>
      <c r="O17" s="38"/>
      <c r="P17" s="37" t="s">
        <v>38</v>
      </c>
      <c r="Q17" s="38"/>
      <c r="R17" s="37">
        <v>2</v>
      </c>
      <c r="S17" s="38"/>
      <c r="T17" s="39"/>
      <c r="U17" s="40"/>
      <c r="V17" s="38"/>
      <c r="W17" s="39">
        <f t="shared" si="0"/>
        <v>0</v>
      </c>
      <c r="X17" s="40"/>
      <c r="Y17" s="38"/>
    </row>
    <row r="18" spans="1:25" x14ac:dyDescent="0.25">
      <c r="A18" s="1"/>
      <c r="B18" s="6"/>
      <c r="C18" s="37">
        <v>4</v>
      </c>
      <c r="D18" s="38"/>
      <c r="E18" s="8" t="s">
        <v>8</v>
      </c>
      <c r="F18" s="8" t="s">
        <v>33</v>
      </c>
      <c r="G18" s="50" t="s">
        <v>39</v>
      </c>
      <c r="H18" s="40"/>
      <c r="I18" s="40"/>
      <c r="J18" s="40"/>
      <c r="K18" s="40"/>
      <c r="L18" s="40"/>
      <c r="M18" s="40"/>
      <c r="N18" s="40"/>
      <c r="O18" s="38"/>
      <c r="P18" s="37" t="s">
        <v>38</v>
      </c>
      <c r="Q18" s="38"/>
      <c r="R18" s="37">
        <v>2</v>
      </c>
      <c r="S18" s="38"/>
      <c r="T18" s="39"/>
      <c r="U18" s="40"/>
      <c r="V18" s="38"/>
      <c r="W18" s="39">
        <f t="shared" si="0"/>
        <v>0</v>
      </c>
      <c r="X18" s="40"/>
      <c r="Y18" s="38"/>
    </row>
    <row r="19" spans="1:25" x14ac:dyDescent="0.25">
      <c r="A19" s="1"/>
      <c r="B19" s="6"/>
      <c r="C19" s="37">
        <v>5</v>
      </c>
      <c r="D19" s="38"/>
      <c r="E19" s="8" t="s">
        <v>8</v>
      </c>
      <c r="F19" s="8" t="s">
        <v>33</v>
      </c>
      <c r="G19" s="50" t="s">
        <v>40</v>
      </c>
      <c r="H19" s="40"/>
      <c r="I19" s="40"/>
      <c r="J19" s="40"/>
      <c r="K19" s="40"/>
      <c r="L19" s="40"/>
      <c r="M19" s="40"/>
      <c r="N19" s="40"/>
      <c r="O19" s="38"/>
      <c r="P19" s="37" t="s">
        <v>38</v>
      </c>
      <c r="Q19" s="38"/>
      <c r="R19" s="37">
        <v>2</v>
      </c>
      <c r="S19" s="38"/>
      <c r="T19" s="39"/>
      <c r="U19" s="40"/>
      <c r="V19" s="38"/>
      <c r="W19" s="39">
        <f t="shared" si="0"/>
        <v>0</v>
      </c>
      <c r="X19" s="40"/>
      <c r="Y19" s="38"/>
    </row>
    <row r="20" spans="1:25" x14ac:dyDescent="0.25">
      <c r="A20" s="1"/>
      <c r="B20" s="6"/>
      <c r="C20" s="37">
        <v>6</v>
      </c>
      <c r="D20" s="38"/>
      <c r="E20" s="8" t="s">
        <v>8</v>
      </c>
      <c r="F20" s="8" t="s">
        <v>33</v>
      </c>
      <c r="G20" s="50" t="s">
        <v>41</v>
      </c>
      <c r="H20" s="40"/>
      <c r="I20" s="40"/>
      <c r="J20" s="40"/>
      <c r="K20" s="40"/>
      <c r="L20" s="40"/>
      <c r="M20" s="40"/>
      <c r="N20" s="40"/>
      <c r="O20" s="38"/>
      <c r="P20" s="37" t="s">
        <v>42</v>
      </c>
      <c r="Q20" s="38"/>
      <c r="R20" s="37">
        <v>1</v>
      </c>
      <c r="S20" s="38"/>
      <c r="T20" s="39"/>
      <c r="U20" s="40"/>
      <c r="V20" s="38"/>
      <c r="W20" s="39">
        <f t="shared" si="0"/>
        <v>0</v>
      </c>
      <c r="X20" s="40"/>
      <c r="Y20" s="38"/>
    </row>
    <row r="21" spans="1:25" x14ac:dyDescent="0.25">
      <c r="A21" s="1"/>
      <c r="B21" s="6"/>
      <c r="C21" s="37">
        <v>7</v>
      </c>
      <c r="D21" s="38"/>
      <c r="E21" s="8" t="s">
        <v>8</v>
      </c>
      <c r="F21" s="8" t="s">
        <v>33</v>
      </c>
      <c r="G21" s="50" t="s">
        <v>43</v>
      </c>
      <c r="H21" s="40"/>
      <c r="I21" s="40"/>
      <c r="J21" s="40"/>
      <c r="K21" s="40"/>
      <c r="L21" s="40"/>
      <c r="M21" s="40"/>
      <c r="N21" s="40"/>
      <c r="O21" s="38"/>
      <c r="P21" s="37" t="s">
        <v>42</v>
      </c>
      <c r="Q21" s="38"/>
      <c r="R21" s="37">
        <v>1</v>
      </c>
      <c r="S21" s="38"/>
      <c r="T21" s="39"/>
      <c r="U21" s="40"/>
      <c r="V21" s="38"/>
      <c r="W21" s="39">
        <f t="shared" si="0"/>
        <v>0</v>
      </c>
      <c r="X21" s="40"/>
      <c r="Y21" s="38"/>
    </row>
    <row r="22" spans="1:25" x14ac:dyDescent="0.25">
      <c r="A22" s="1"/>
      <c r="B22" s="6"/>
      <c r="C22" s="37">
        <v>8</v>
      </c>
      <c r="D22" s="38"/>
      <c r="E22" s="8" t="s">
        <v>8</v>
      </c>
      <c r="F22" s="8" t="s">
        <v>33</v>
      </c>
      <c r="G22" s="50" t="s">
        <v>44</v>
      </c>
      <c r="H22" s="40"/>
      <c r="I22" s="40"/>
      <c r="J22" s="40"/>
      <c r="K22" s="40"/>
      <c r="L22" s="40"/>
      <c r="M22" s="40"/>
      <c r="N22" s="40"/>
      <c r="O22" s="38"/>
      <c r="P22" s="37" t="s">
        <v>42</v>
      </c>
      <c r="Q22" s="38"/>
      <c r="R22" s="37">
        <v>1</v>
      </c>
      <c r="S22" s="38"/>
      <c r="T22" s="39"/>
      <c r="U22" s="40"/>
      <c r="V22" s="38"/>
      <c r="W22" s="39">
        <f t="shared" si="0"/>
        <v>0</v>
      </c>
      <c r="X22" s="40"/>
      <c r="Y22" s="38"/>
    </row>
    <row r="23" spans="1:25" x14ac:dyDescent="0.25">
      <c r="A23" s="1"/>
      <c r="B23" s="6"/>
      <c r="C23" s="37">
        <v>9</v>
      </c>
      <c r="D23" s="38"/>
      <c r="E23" s="8" t="s">
        <v>8</v>
      </c>
      <c r="F23" s="8" t="s">
        <v>33</v>
      </c>
      <c r="G23" s="50" t="s">
        <v>45</v>
      </c>
      <c r="H23" s="40"/>
      <c r="I23" s="40"/>
      <c r="J23" s="40"/>
      <c r="K23" s="40"/>
      <c r="L23" s="40"/>
      <c r="M23" s="40"/>
      <c r="N23" s="40"/>
      <c r="O23" s="38"/>
      <c r="P23" s="37" t="s">
        <v>42</v>
      </c>
      <c r="Q23" s="38"/>
      <c r="R23" s="37">
        <v>1</v>
      </c>
      <c r="S23" s="38"/>
      <c r="T23" s="39"/>
      <c r="U23" s="40"/>
      <c r="V23" s="38"/>
      <c r="W23" s="39">
        <f t="shared" si="0"/>
        <v>0</v>
      </c>
      <c r="X23" s="40"/>
      <c r="Y23" s="38"/>
    </row>
    <row r="24" spans="1:25" x14ac:dyDescent="0.25">
      <c r="A24" s="1"/>
      <c r="B24" s="6"/>
      <c r="C24" s="37">
        <v>10</v>
      </c>
      <c r="D24" s="38"/>
      <c r="E24" s="8" t="s">
        <v>8</v>
      </c>
      <c r="F24" s="8" t="s">
        <v>33</v>
      </c>
      <c r="G24" s="50" t="s">
        <v>78</v>
      </c>
      <c r="H24" s="40"/>
      <c r="I24" s="40"/>
      <c r="J24" s="40"/>
      <c r="K24" s="40"/>
      <c r="L24" s="40"/>
      <c r="M24" s="40"/>
      <c r="N24" s="40"/>
      <c r="O24" s="38"/>
      <c r="P24" s="37" t="s">
        <v>42</v>
      </c>
      <c r="Q24" s="38"/>
      <c r="R24" s="37">
        <v>1</v>
      </c>
      <c r="S24" s="38"/>
      <c r="T24" s="39"/>
      <c r="U24" s="40"/>
      <c r="V24" s="38"/>
      <c r="W24" s="39">
        <f t="shared" si="0"/>
        <v>0</v>
      </c>
      <c r="X24" s="40"/>
      <c r="Y24" s="38"/>
    </row>
    <row r="25" spans="1:25" ht="30" customHeight="1" x14ac:dyDescent="0.25">
      <c r="A25" s="1"/>
      <c r="B25" s="6"/>
      <c r="C25" s="53">
        <v>11</v>
      </c>
      <c r="D25" s="38"/>
      <c r="E25" s="9" t="s">
        <v>8</v>
      </c>
      <c r="F25" s="9" t="s">
        <v>33</v>
      </c>
      <c r="G25" s="54" t="s">
        <v>47</v>
      </c>
      <c r="H25" s="40"/>
      <c r="I25" s="40"/>
      <c r="J25" s="40"/>
      <c r="K25" s="40"/>
      <c r="L25" s="40"/>
      <c r="M25" s="40"/>
      <c r="N25" s="40"/>
      <c r="O25" s="38"/>
      <c r="P25" s="53" t="s">
        <v>42</v>
      </c>
      <c r="Q25" s="38"/>
      <c r="R25" s="53">
        <v>1</v>
      </c>
      <c r="S25" s="38"/>
      <c r="T25" s="41"/>
      <c r="U25" s="40"/>
      <c r="V25" s="38"/>
      <c r="W25" s="41">
        <f t="shared" si="0"/>
        <v>0</v>
      </c>
      <c r="X25" s="40"/>
      <c r="Y25" s="38"/>
    </row>
    <row r="26" spans="1:25" x14ac:dyDescent="0.25">
      <c r="A26" s="1"/>
      <c r="B26" s="6"/>
      <c r="C26" s="53">
        <v>12</v>
      </c>
      <c r="D26" s="38"/>
      <c r="E26" s="9" t="s">
        <v>8</v>
      </c>
      <c r="F26" s="9" t="s">
        <v>33</v>
      </c>
      <c r="G26" s="54" t="s">
        <v>48</v>
      </c>
      <c r="H26" s="40"/>
      <c r="I26" s="40"/>
      <c r="J26" s="40"/>
      <c r="K26" s="40"/>
      <c r="L26" s="40"/>
      <c r="M26" s="40"/>
      <c r="N26" s="40"/>
      <c r="O26" s="38"/>
      <c r="P26" s="53" t="s">
        <v>42</v>
      </c>
      <c r="Q26" s="38"/>
      <c r="R26" s="53">
        <v>1</v>
      </c>
      <c r="S26" s="38"/>
      <c r="T26" s="41"/>
      <c r="U26" s="40"/>
      <c r="V26" s="38"/>
      <c r="W26" s="41">
        <f t="shared" si="0"/>
        <v>0</v>
      </c>
      <c r="X26" s="40"/>
      <c r="Y26" s="38"/>
    </row>
    <row r="27" spans="1:25" x14ac:dyDescent="0.25">
      <c r="A27" s="1"/>
      <c r="B27" s="6"/>
      <c r="C27" s="53">
        <v>13</v>
      </c>
      <c r="D27" s="38"/>
      <c r="E27" s="9" t="s">
        <v>8</v>
      </c>
      <c r="F27" s="9" t="s">
        <v>33</v>
      </c>
      <c r="G27" s="54" t="s">
        <v>49</v>
      </c>
      <c r="H27" s="40"/>
      <c r="I27" s="40"/>
      <c r="J27" s="40"/>
      <c r="K27" s="40"/>
      <c r="L27" s="40"/>
      <c r="M27" s="40"/>
      <c r="N27" s="40"/>
      <c r="O27" s="38"/>
      <c r="P27" s="53" t="s">
        <v>42</v>
      </c>
      <c r="Q27" s="38"/>
      <c r="R27" s="53">
        <v>1</v>
      </c>
      <c r="S27" s="38"/>
      <c r="T27" s="41"/>
      <c r="U27" s="40"/>
      <c r="V27" s="38"/>
      <c r="W27" s="41">
        <f t="shared" si="0"/>
        <v>0</v>
      </c>
      <c r="X27" s="40"/>
      <c r="Y27" s="38"/>
    </row>
    <row r="28" spans="1:25" ht="29.25" customHeight="1" x14ac:dyDescent="0.25">
      <c r="A28" s="1"/>
      <c r="B28" s="6"/>
      <c r="C28" s="53">
        <v>14</v>
      </c>
      <c r="D28" s="38"/>
      <c r="E28" s="9" t="s">
        <v>8</v>
      </c>
      <c r="F28" s="9" t="s">
        <v>54</v>
      </c>
      <c r="G28" s="54" t="s">
        <v>55</v>
      </c>
      <c r="H28" s="40"/>
      <c r="I28" s="40"/>
      <c r="J28" s="40"/>
      <c r="K28" s="40"/>
      <c r="L28" s="40"/>
      <c r="M28" s="40"/>
      <c r="N28" s="40"/>
      <c r="O28" s="38"/>
      <c r="P28" s="53" t="s">
        <v>35</v>
      </c>
      <c r="Q28" s="38"/>
      <c r="R28" s="53">
        <v>21</v>
      </c>
      <c r="S28" s="38"/>
      <c r="T28" s="41"/>
      <c r="U28" s="40"/>
      <c r="V28" s="38"/>
      <c r="W28" s="41">
        <f t="shared" si="0"/>
        <v>0</v>
      </c>
      <c r="X28" s="40"/>
      <c r="Y28" s="38"/>
    </row>
    <row r="29" spans="1:25" ht="31.5" customHeight="1" x14ac:dyDescent="0.25">
      <c r="A29" s="1"/>
      <c r="B29" s="6"/>
      <c r="C29" s="53">
        <v>15</v>
      </c>
      <c r="D29" s="38"/>
      <c r="E29" s="9" t="s">
        <v>8</v>
      </c>
      <c r="F29" s="9" t="s">
        <v>54</v>
      </c>
      <c r="G29" s="54" t="s">
        <v>93</v>
      </c>
      <c r="H29" s="40"/>
      <c r="I29" s="40"/>
      <c r="J29" s="40"/>
      <c r="K29" s="40"/>
      <c r="L29" s="40"/>
      <c r="M29" s="40"/>
      <c r="N29" s="40"/>
      <c r="O29" s="38"/>
      <c r="P29" s="53" t="s">
        <v>35</v>
      </c>
      <c r="Q29" s="38"/>
      <c r="R29" s="53">
        <v>98</v>
      </c>
      <c r="S29" s="38"/>
      <c r="T29" s="41"/>
      <c r="U29" s="40"/>
      <c r="V29" s="38"/>
      <c r="W29" s="41">
        <f t="shared" si="0"/>
        <v>0</v>
      </c>
      <c r="X29" s="40"/>
      <c r="Y29" s="38"/>
    </row>
    <row r="30" spans="1:25" ht="30" customHeight="1" x14ac:dyDescent="0.25">
      <c r="A30" s="1"/>
      <c r="B30" s="6"/>
      <c r="C30" s="53">
        <v>16</v>
      </c>
      <c r="D30" s="38"/>
      <c r="E30" s="9" t="s">
        <v>8</v>
      </c>
      <c r="F30" s="9" t="s">
        <v>54</v>
      </c>
      <c r="G30" s="54" t="s">
        <v>57</v>
      </c>
      <c r="H30" s="40"/>
      <c r="I30" s="40"/>
      <c r="J30" s="40"/>
      <c r="K30" s="40"/>
      <c r="L30" s="40"/>
      <c r="M30" s="40"/>
      <c r="N30" s="40"/>
      <c r="O30" s="38"/>
      <c r="P30" s="53" t="s">
        <v>42</v>
      </c>
      <c r="Q30" s="38"/>
      <c r="R30" s="53">
        <v>1</v>
      </c>
      <c r="S30" s="38"/>
      <c r="T30" s="41"/>
      <c r="U30" s="40"/>
      <c r="V30" s="38"/>
      <c r="W30" s="41">
        <f t="shared" si="0"/>
        <v>0</v>
      </c>
      <c r="X30" s="40"/>
      <c r="Y30" s="38"/>
    </row>
    <row r="31" spans="1:25" ht="16.5" customHeight="1" x14ac:dyDescent="0.25">
      <c r="A31" s="1"/>
      <c r="B31" s="1"/>
      <c r="C31" s="53">
        <v>17</v>
      </c>
      <c r="D31" s="38"/>
      <c r="E31" s="9" t="s">
        <v>8</v>
      </c>
      <c r="F31" s="9" t="s">
        <v>54</v>
      </c>
      <c r="G31" s="54" t="s">
        <v>58</v>
      </c>
      <c r="H31" s="40"/>
      <c r="I31" s="40"/>
      <c r="J31" s="40"/>
      <c r="K31" s="40"/>
      <c r="L31" s="40"/>
      <c r="M31" s="40"/>
      <c r="N31" s="40"/>
      <c r="O31" s="40"/>
      <c r="P31" s="53" t="s">
        <v>42</v>
      </c>
      <c r="Q31" s="38"/>
      <c r="R31" s="53">
        <v>1</v>
      </c>
      <c r="S31" s="38"/>
      <c r="T31" s="41"/>
      <c r="U31" s="40"/>
      <c r="V31" s="38"/>
      <c r="W31" s="41">
        <f t="shared" si="0"/>
        <v>0</v>
      </c>
      <c r="X31" s="40"/>
      <c r="Y31" s="38"/>
    </row>
    <row r="32" spans="1:25" x14ac:dyDescent="0.25">
      <c r="A32" s="1"/>
      <c r="B32" s="6"/>
      <c r="C32" s="53">
        <v>18</v>
      </c>
      <c r="D32" s="38"/>
      <c r="E32" s="9" t="s">
        <v>8</v>
      </c>
      <c r="F32" s="9" t="s">
        <v>54</v>
      </c>
      <c r="G32" s="54" t="s">
        <v>86</v>
      </c>
      <c r="H32" s="40"/>
      <c r="I32" s="40"/>
      <c r="J32" s="40"/>
      <c r="K32" s="40"/>
      <c r="L32" s="40"/>
      <c r="M32" s="40"/>
      <c r="N32" s="40"/>
      <c r="O32" s="38"/>
      <c r="P32" s="53" t="s">
        <v>38</v>
      </c>
      <c r="Q32" s="38"/>
      <c r="R32" s="53">
        <v>1</v>
      </c>
      <c r="S32" s="38"/>
      <c r="T32" s="41"/>
      <c r="U32" s="40"/>
      <c r="V32" s="38"/>
      <c r="W32" s="41">
        <f t="shared" si="0"/>
        <v>0</v>
      </c>
      <c r="X32" s="40"/>
      <c r="Y32" s="38"/>
    </row>
    <row r="33" spans="1:25" x14ac:dyDescent="0.25">
      <c r="A33" s="1"/>
      <c r="B33" s="6"/>
      <c r="C33" s="53">
        <v>19</v>
      </c>
      <c r="D33" s="38"/>
      <c r="E33" s="9" t="s">
        <v>8</v>
      </c>
      <c r="F33" s="9" t="s">
        <v>54</v>
      </c>
      <c r="G33" s="54" t="s">
        <v>65</v>
      </c>
      <c r="H33" s="40"/>
      <c r="I33" s="40"/>
      <c r="J33" s="40"/>
      <c r="K33" s="40"/>
      <c r="L33" s="40"/>
      <c r="M33" s="40"/>
      <c r="N33" s="40"/>
      <c r="O33" s="40"/>
      <c r="P33" s="53" t="s">
        <v>42</v>
      </c>
      <c r="Q33" s="38"/>
      <c r="R33" s="53">
        <v>1</v>
      </c>
      <c r="S33" s="38"/>
      <c r="T33" s="41"/>
      <c r="U33" s="40"/>
      <c r="V33" s="38"/>
      <c r="W33" s="41">
        <f t="shared" si="0"/>
        <v>0</v>
      </c>
      <c r="X33" s="40"/>
      <c r="Y33" s="38"/>
    </row>
    <row r="34" spans="1:25" x14ac:dyDescent="0.25">
      <c r="A34" s="1"/>
      <c r="B34" s="6"/>
      <c r="C34" s="37">
        <v>20</v>
      </c>
      <c r="D34" s="38"/>
      <c r="E34" s="8" t="s">
        <v>8</v>
      </c>
      <c r="F34" s="8" t="s">
        <v>54</v>
      </c>
      <c r="G34" s="62" t="s">
        <v>94</v>
      </c>
      <c r="H34" s="40"/>
      <c r="I34" s="40"/>
      <c r="J34" s="40"/>
      <c r="K34" s="40"/>
      <c r="L34" s="40"/>
      <c r="M34" s="40"/>
      <c r="N34" s="40"/>
      <c r="O34" s="38"/>
      <c r="P34" s="37" t="s">
        <v>42</v>
      </c>
      <c r="Q34" s="38"/>
      <c r="R34" s="37">
        <v>1</v>
      </c>
      <c r="S34" s="38"/>
      <c r="T34" s="39"/>
      <c r="U34" s="40"/>
      <c r="V34" s="38"/>
      <c r="W34" s="39">
        <f t="shared" si="0"/>
        <v>0</v>
      </c>
      <c r="X34" s="40"/>
      <c r="Y34" s="38"/>
    </row>
    <row r="35" spans="1:25" x14ac:dyDescent="0.25">
      <c r="A35" s="1"/>
      <c r="B35" s="6"/>
      <c r="C35" s="37">
        <v>21</v>
      </c>
      <c r="D35" s="38"/>
      <c r="E35" s="8" t="s">
        <v>8</v>
      </c>
      <c r="F35" s="8" t="s">
        <v>54</v>
      </c>
      <c r="G35" s="50" t="s">
        <v>66</v>
      </c>
      <c r="H35" s="40"/>
      <c r="I35" s="40"/>
      <c r="J35" s="40"/>
      <c r="K35" s="40"/>
      <c r="L35" s="40"/>
      <c r="M35" s="40"/>
      <c r="N35" s="40"/>
      <c r="O35" s="38"/>
      <c r="P35" s="37" t="s">
        <v>42</v>
      </c>
      <c r="Q35" s="38"/>
      <c r="R35" s="37">
        <v>1</v>
      </c>
      <c r="S35" s="38"/>
      <c r="T35" s="39"/>
      <c r="U35" s="40"/>
      <c r="V35" s="38"/>
      <c r="W35" s="39">
        <f t="shared" si="0"/>
        <v>0</v>
      </c>
      <c r="X35" s="40"/>
      <c r="Y35" s="38"/>
    </row>
    <row r="36" spans="1:25" x14ac:dyDescent="0.25">
      <c r="A36" s="1"/>
      <c r="B36" s="6"/>
      <c r="C36" s="37">
        <v>22</v>
      </c>
      <c r="D36" s="38"/>
      <c r="E36" s="8" t="s">
        <v>8</v>
      </c>
      <c r="F36" s="8" t="s">
        <v>54</v>
      </c>
      <c r="G36" s="50" t="s">
        <v>67</v>
      </c>
      <c r="H36" s="40"/>
      <c r="I36" s="40"/>
      <c r="J36" s="40"/>
      <c r="K36" s="40"/>
      <c r="L36" s="40"/>
      <c r="M36" s="40"/>
      <c r="N36" s="40"/>
      <c r="O36" s="38"/>
      <c r="P36" s="37" t="s">
        <v>42</v>
      </c>
      <c r="Q36" s="38"/>
      <c r="R36" s="37">
        <v>2</v>
      </c>
      <c r="S36" s="38"/>
      <c r="T36" s="39"/>
      <c r="U36" s="40"/>
      <c r="V36" s="38"/>
      <c r="W36" s="39">
        <f t="shared" si="0"/>
        <v>0</v>
      </c>
      <c r="X36" s="40"/>
      <c r="Y36" s="38"/>
    </row>
    <row r="37" spans="1:25" x14ac:dyDescent="0.25">
      <c r="A37" s="1"/>
      <c r="B37" s="6"/>
      <c r="C37" s="37">
        <v>23</v>
      </c>
      <c r="D37" s="38"/>
      <c r="E37" s="8" t="s">
        <v>8</v>
      </c>
      <c r="F37" s="8" t="s">
        <v>54</v>
      </c>
      <c r="G37" s="74" t="s">
        <v>61</v>
      </c>
      <c r="H37" s="75"/>
      <c r="I37" s="75"/>
      <c r="J37" s="75"/>
      <c r="K37" s="75"/>
      <c r="L37" s="75"/>
      <c r="M37" s="75"/>
      <c r="N37" s="75"/>
      <c r="O37" s="60"/>
      <c r="P37" s="37" t="s">
        <v>35</v>
      </c>
      <c r="Q37" s="38"/>
      <c r="R37" s="37"/>
      <c r="S37" s="38"/>
      <c r="T37" s="39"/>
      <c r="U37" s="40"/>
      <c r="V37" s="38"/>
      <c r="W37" s="39">
        <f t="shared" si="0"/>
        <v>0</v>
      </c>
      <c r="X37" s="40"/>
      <c r="Y37" s="38"/>
    </row>
    <row r="38" spans="1:25" x14ac:dyDescent="0.25">
      <c r="A38" s="1"/>
      <c r="B38" s="6"/>
      <c r="C38" s="37">
        <v>24</v>
      </c>
      <c r="D38" s="38"/>
      <c r="E38" s="8" t="s">
        <v>8</v>
      </c>
      <c r="F38" s="8" t="s">
        <v>54</v>
      </c>
      <c r="G38" s="50" t="s">
        <v>68</v>
      </c>
      <c r="H38" s="40"/>
      <c r="I38" s="40"/>
      <c r="J38" s="40"/>
      <c r="K38" s="40"/>
      <c r="L38" s="40"/>
      <c r="M38" s="40"/>
      <c r="N38" s="40"/>
      <c r="O38" s="38"/>
      <c r="P38" s="37" t="s">
        <v>42</v>
      </c>
      <c r="Q38" s="38"/>
      <c r="R38" s="37">
        <v>1</v>
      </c>
      <c r="S38" s="38"/>
      <c r="T38" s="39"/>
      <c r="U38" s="40"/>
      <c r="V38" s="38"/>
      <c r="W38" s="39">
        <f t="shared" si="0"/>
        <v>0</v>
      </c>
      <c r="X38" s="40"/>
      <c r="Y38" s="38"/>
    </row>
    <row r="39" spans="1:25" x14ac:dyDescent="0.25">
      <c r="A39" s="1"/>
      <c r="B39" s="6"/>
      <c r="C39" s="52">
        <v>25</v>
      </c>
      <c r="D39" s="44"/>
      <c r="E39" s="8" t="s">
        <v>8</v>
      </c>
      <c r="F39" s="10" t="s">
        <v>54</v>
      </c>
      <c r="G39" s="51" t="s">
        <v>69</v>
      </c>
      <c r="H39" s="43"/>
      <c r="I39" s="43"/>
      <c r="J39" s="43"/>
      <c r="K39" s="43"/>
      <c r="L39" s="43"/>
      <c r="M39" s="43"/>
      <c r="N39" s="43"/>
      <c r="O39" s="44"/>
      <c r="P39" s="52" t="s">
        <v>42</v>
      </c>
      <c r="Q39" s="44"/>
      <c r="R39" s="52">
        <v>1</v>
      </c>
      <c r="S39" s="44"/>
      <c r="T39" s="42"/>
      <c r="U39" s="43"/>
      <c r="V39" s="44"/>
      <c r="W39" s="42"/>
      <c r="X39" s="43"/>
      <c r="Y39" s="44"/>
    </row>
    <row r="40" spans="1:25" x14ac:dyDescent="0.25">
      <c r="A40" s="1"/>
      <c r="B40" s="1"/>
      <c r="C40" s="45"/>
      <c r="D40" s="25"/>
      <c r="E40" s="11"/>
      <c r="F40" s="11"/>
      <c r="G40" s="45"/>
      <c r="H40" s="25"/>
      <c r="I40" s="25"/>
      <c r="J40" s="25"/>
      <c r="K40" s="25"/>
      <c r="L40" s="25"/>
      <c r="M40" s="25"/>
      <c r="N40" s="25"/>
      <c r="O40" s="25"/>
      <c r="P40" s="45"/>
      <c r="Q40" s="25"/>
      <c r="R40" s="45"/>
      <c r="S40" s="26"/>
      <c r="T40" s="78" t="s">
        <v>17</v>
      </c>
      <c r="U40" s="28"/>
      <c r="V40" s="29"/>
      <c r="W40" s="79">
        <f>+SUM(W15:Y39)</f>
        <v>0</v>
      </c>
      <c r="X40" s="28"/>
      <c r="Y40" s="29"/>
    </row>
    <row r="41" spans="1:25" x14ac:dyDescent="0.25">
      <c r="A41" s="1"/>
      <c r="B41" s="1"/>
    </row>
    <row r="42" spans="1:25" x14ac:dyDescent="0.25">
      <c r="A42" s="1"/>
      <c r="B42" s="1"/>
      <c r="P42" s="32" t="s">
        <v>10</v>
      </c>
      <c r="Q42" s="19"/>
      <c r="R42" s="19"/>
      <c r="S42" s="20"/>
      <c r="T42" s="31" t="s">
        <v>11</v>
      </c>
      <c r="U42" s="19"/>
      <c r="V42" s="20"/>
      <c r="W42" s="18">
        <f>+W40</f>
        <v>0</v>
      </c>
      <c r="X42" s="19"/>
      <c r="Y42" s="20"/>
    </row>
    <row r="43" spans="1:25" x14ac:dyDescent="0.25">
      <c r="A43" s="1"/>
      <c r="B43" s="1"/>
      <c r="P43" s="32" t="s">
        <v>12</v>
      </c>
      <c r="Q43" s="19"/>
      <c r="R43" s="19"/>
      <c r="S43" s="20"/>
      <c r="T43" s="31">
        <v>0</v>
      </c>
      <c r="U43" s="19"/>
      <c r="V43" s="20"/>
      <c r="W43" s="18">
        <f>+W42*T43</f>
        <v>0</v>
      </c>
      <c r="X43" s="19"/>
      <c r="Y43" s="20"/>
    </row>
    <row r="44" spans="1:25" x14ac:dyDescent="0.25">
      <c r="A44" s="1"/>
      <c r="B44" s="1"/>
      <c r="P44" s="32" t="s">
        <v>13</v>
      </c>
      <c r="Q44" s="19"/>
      <c r="R44" s="19"/>
      <c r="S44" s="20"/>
      <c r="T44" s="31">
        <v>0</v>
      </c>
      <c r="U44" s="19"/>
      <c r="V44" s="20"/>
      <c r="W44" s="18">
        <f>+(W42+W43)*T44</f>
        <v>0</v>
      </c>
      <c r="X44" s="19"/>
      <c r="Y44" s="20"/>
    </row>
    <row r="45" spans="1:25" x14ac:dyDescent="0.25">
      <c r="A45" s="1"/>
      <c r="B45" s="1"/>
      <c r="P45" s="32" t="s">
        <v>14</v>
      </c>
      <c r="Q45" s="19"/>
      <c r="R45" s="19"/>
      <c r="S45" s="20"/>
      <c r="T45" s="31" t="s">
        <v>11</v>
      </c>
      <c r="U45" s="19"/>
      <c r="V45" s="20"/>
      <c r="W45" s="18">
        <f>+SUM(W42:Y44)</f>
        <v>0</v>
      </c>
      <c r="X45" s="19"/>
      <c r="Y45" s="20"/>
    </row>
    <row r="46" spans="1:25" x14ac:dyDescent="0.25">
      <c r="A46" s="1"/>
      <c r="B46" s="1"/>
      <c r="P46" s="32" t="s">
        <v>15</v>
      </c>
      <c r="Q46" s="19"/>
      <c r="R46" s="19"/>
      <c r="S46" s="20"/>
      <c r="T46" s="31">
        <v>0.19</v>
      </c>
      <c r="U46" s="19"/>
      <c r="V46" s="20"/>
      <c r="W46" s="18">
        <f>+T46*W45</f>
        <v>0</v>
      </c>
      <c r="X46" s="19"/>
      <c r="Y46" s="20"/>
    </row>
    <row r="47" spans="1:25" x14ac:dyDescent="0.25">
      <c r="A47" s="1"/>
      <c r="B47" s="1"/>
      <c r="P47" s="32" t="s">
        <v>16</v>
      </c>
      <c r="Q47" s="19"/>
      <c r="R47" s="19"/>
      <c r="S47" s="20"/>
      <c r="T47" s="31" t="s">
        <v>17</v>
      </c>
      <c r="U47" s="19"/>
      <c r="V47" s="20"/>
      <c r="W47" s="18">
        <f>+W45+W46</f>
        <v>0</v>
      </c>
      <c r="X47" s="19"/>
      <c r="Y47" s="20"/>
    </row>
    <row r="48" spans="1:25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</sheetData>
  <autoFilter ref="E14:E39" xr:uid="{00000000-0009-0000-0000-000003000000}"/>
  <mergeCells count="198">
    <mergeCell ref="W39:Y39"/>
    <mergeCell ref="G40:O40"/>
    <mergeCell ref="P40:Q40"/>
    <mergeCell ref="R40:S40"/>
    <mergeCell ref="R38:S38"/>
    <mergeCell ref="T38:V38"/>
    <mergeCell ref="W42:Y42"/>
    <mergeCell ref="T43:V43"/>
    <mergeCell ref="W43:Y43"/>
    <mergeCell ref="P43:S43"/>
    <mergeCell ref="P44:S44"/>
    <mergeCell ref="T44:V44"/>
    <mergeCell ref="W44:Y44"/>
    <mergeCell ref="T40:V40"/>
    <mergeCell ref="W40:Y40"/>
    <mergeCell ref="W45:Y45"/>
    <mergeCell ref="P32:Q32"/>
    <mergeCell ref="R32:S32"/>
    <mergeCell ref="T32:V32"/>
    <mergeCell ref="W32:Y32"/>
    <mergeCell ref="G30:O30"/>
    <mergeCell ref="G31:O31"/>
    <mergeCell ref="P31:Q31"/>
    <mergeCell ref="R31:S31"/>
    <mergeCell ref="T31:V31"/>
    <mergeCell ref="W31:Y31"/>
    <mergeCell ref="G32:O32"/>
    <mergeCell ref="R34:S34"/>
    <mergeCell ref="T34:V34"/>
    <mergeCell ref="T35:V35"/>
    <mergeCell ref="W35:Y35"/>
    <mergeCell ref="T36:V36"/>
    <mergeCell ref="W36:Y36"/>
    <mergeCell ref="G33:O33"/>
    <mergeCell ref="P33:Q33"/>
    <mergeCell ref="R33:S33"/>
    <mergeCell ref="T33:V33"/>
    <mergeCell ref="P42:S42"/>
    <mergeCell ref="T42:V42"/>
    <mergeCell ref="G34:O34"/>
    <mergeCell ref="G35:O35"/>
    <mergeCell ref="P35:Q35"/>
    <mergeCell ref="R35:S35"/>
    <mergeCell ref="G36:O36"/>
    <mergeCell ref="P36:Q36"/>
    <mergeCell ref="R36:S36"/>
    <mergeCell ref="P45:S45"/>
    <mergeCell ref="T45:V45"/>
    <mergeCell ref="G38:O38"/>
    <mergeCell ref="G39:O39"/>
    <mergeCell ref="P39:Q39"/>
    <mergeCell ref="R39:S39"/>
    <mergeCell ref="T39:V39"/>
    <mergeCell ref="P46:S46"/>
    <mergeCell ref="T46:V46"/>
    <mergeCell ref="W46:Y46"/>
    <mergeCell ref="P47:S47"/>
    <mergeCell ref="T47:V47"/>
    <mergeCell ref="W47:Y47"/>
    <mergeCell ref="S8:T8"/>
    <mergeCell ref="S9:T9"/>
    <mergeCell ref="C6:AA7"/>
    <mergeCell ref="C8:G8"/>
    <mergeCell ref="H8:P8"/>
    <mergeCell ref="U8:W8"/>
    <mergeCell ref="X8:Y8"/>
    <mergeCell ref="H9:P9"/>
    <mergeCell ref="U9:W9"/>
    <mergeCell ref="T13:V13"/>
    <mergeCell ref="W13:Y13"/>
    <mergeCell ref="G13:O13"/>
    <mergeCell ref="G14:O14"/>
    <mergeCell ref="P14:Q14"/>
    <mergeCell ref="R14:S14"/>
    <mergeCell ref="T14:V14"/>
    <mergeCell ref="W14:Y14"/>
    <mergeCell ref="C9:G9"/>
    <mergeCell ref="C10:G10"/>
    <mergeCell ref="H10:P10"/>
    <mergeCell ref="C13:D13"/>
    <mergeCell ref="P13:Q13"/>
    <mergeCell ref="R13:S13"/>
    <mergeCell ref="C14:D14"/>
    <mergeCell ref="R16:S16"/>
    <mergeCell ref="T16:V16"/>
    <mergeCell ref="R23:S23"/>
    <mergeCell ref="T23:V23"/>
    <mergeCell ref="G22:O22"/>
    <mergeCell ref="P22:Q22"/>
    <mergeCell ref="R22:S22"/>
    <mergeCell ref="T22:V22"/>
    <mergeCell ref="C17:D17"/>
    <mergeCell ref="C18:D18"/>
    <mergeCell ref="C19:D19"/>
    <mergeCell ref="C20:D20"/>
    <mergeCell ref="C21:D21"/>
    <mergeCell ref="C22:D22"/>
    <mergeCell ref="C23:D23"/>
    <mergeCell ref="R18:S18"/>
    <mergeCell ref="T18:V18"/>
    <mergeCell ref="W22:Y22"/>
    <mergeCell ref="P23:Q23"/>
    <mergeCell ref="W23:Y23"/>
    <mergeCell ref="P25:Q25"/>
    <mergeCell ref="R25:S25"/>
    <mergeCell ref="T25:V25"/>
    <mergeCell ref="W25:Y25"/>
    <mergeCell ref="G23:O23"/>
    <mergeCell ref="G24:O24"/>
    <mergeCell ref="P24:Q24"/>
    <mergeCell ref="R24:S24"/>
    <mergeCell ref="T24:V24"/>
    <mergeCell ref="W24:Y24"/>
    <mergeCell ref="G25:O25"/>
    <mergeCell ref="C34:D34"/>
    <mergeCell ref="C35:D35"/>
    <mergeCell ref="C36:D36"/>
    <mergeCell ref="C37:D37"/>
    <mergeCell ref="C38:D38"/>
    <mergeCell ref="C39:D39"/>
    <mergeCell ref="C40:D40"/>
    <mergeCell ref="C27:D27"/>
    <mergeCell ref="C28:D28"/>
    <mergeCell ref="C29:D29"/>
    <mergeCell ref="C30:D30"/>
    <mergeCell ref="C31:D31"/>
    <mergeCell ref="C32:D32"/>
    <mergeCell ref="C33:D33"/>
    <mergeCell ref="C24:D24"/>
    <mergeCell ref="C25:D25"/>
    <mergeCell ref="C26:D26"/>
    <mergeCell ref="P26:Q26"/>
    <mergeCell ref="R26:S26"/>
    <mergeCell ref="T26:V26"/>
    <mergeCell ref="W26:Y26"/>
    <mergeCell ref="G26:O26"/>
    <mergeCell ref="G27:O27"/>
    <mergeCell ref="P27:Q27"/>
    <mergeCell ref="R27:S27"/>
    <mergeCell ref="T27:V27"/>
    <mergeCell ref="W27:Y27"/>
    <mergeCell ref="G17:O17"/>
    <mergeCell ref="P17:Q17"/>
    <mergeCell ref="R17:S17"/>
    <mergeCell ref="T17:V17"/>
    <mergeCell ref="W17:Y17"/>
    <mergeCell ref="R19:S19"/>
    <mergeCell ref="T19:V19"/>
    <mergeCell ref="T20:V20"/>
    <mergeCell ref="W20:Y20"/>
    <mergeCell ref="G18:O18"/>
    <mergeCell ref="P18:Q18"/>
    <mergeCell ref="C15:D15"/>
    <mergeCell ref="G15:O15"/>
    <mergeCell ref="P15:Q15"/>
    <mergeCell ref="R15:S15"/>
    <mergeCell ref="T15:V15"/>
    <mergeCell ref="W15:Y15"/>
    <mergeCell ref="C16:D16"/>
    <mergeCell ref="W16:Y16"/>
    <mergeCell ref="G16:O16"/>
    <mergeCell ref="P16:Q16"/>
    <mergeCell ref="W18:Y18"/>
    <mergeCell ref="P19:Q19"/>
    <mergeCell ref="W19:Y19"/>
    <mergeCell ref="G19:O19"/>
    <mergeCell ref="G20:O20"/>
    <mergeCell ref="P20:Q20"/>
    <mergeCell ref="R20:S20"/>
    <mergeCell ref="G21:O21"/>
    <mergeCell ref="P21:Q21"/>
    <mergeCell ref="R21:S21"/>
    <mergeCell ref="T21:V21"/>
    <mergeCell ref="W21:Y21"/>
    <mergeCell ref="G37:O37"/>
    <mergeCell ref="P37:Q37"/>
    <mergeCell ref="R37:S37"/>
    <mergeCell ref="T37:V37"/>
    <mergeCell ref="W37:Y37"/>
    <mergeCell ref="P38:Q38"/>
    <mergeCell ref="W38:Y38"/>
    <mergeCell ref="T28:V28"/>
    <mergeCell ref="W28:Y28"/>
    <mergeCell ref="T29:V29"/>
    <mergeCell ref="W29:Y29"/>
    <mergeCell ref="T30:V30"/>
    <mergeCell ref="W30:Y30"/>
    <mergeCell ref="P28:Q28"/>
    <mergeCell ref="R28:S28"/>
    <mergeCell ref="G29:O29"/>
    <mergeCell ref="P29:Q29"/>
    <mergeCell ref="R29:S29"/>
    <mergeCell ref="P30:Q30"/>
    <mergeCell ref="R30:S30"/>
    <mergeCell ref="G28:O28"/>
    <mergeCell ref="W33:Y33"/>
    <mergeCell ref="P34:Q34"/>
    <mergeCell ref="W34:Y34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82"/>
  <sheetViews>
    <sheetView tabSelected="1" workbookViewId="0">
      <selection activeCell="T9" sqref="T9:V9"/>
    </sheetView>
  </sheetViews>
  <sheetFormatPr baseColWidth="10" defaultColWidth="14.42578125" defaultRowHeight="15" customHeight="1" x14ac:dyDescent="0.25"/>
  <cols>
    <col min="1" max="1" width="4.28515625" customWidth="1"/>
    <col min="2" max="3" width="7.7109375" customWidth="1"/>
    <col min="4" max="4" width="18.85546875" customWidth="1"/>
    <col min="5" max="5" width="21.28515625" customWidth="1"/>
    <col min="8" max="14" width="7.7109375" customWidth="1"/>
    <col min="15" max="18" width="7.140625" customWidth="1"/>
    <col min="19" max="24" width="8" customWidth="1"/>
  </cols>
  <sheetData>
    <row r="1" spans="1:26" x14ac:dyDescent="0.25">
      <c r="A1" s="1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1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13"/>
      <c r="B6" s="91" t="s">
        <v>20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x14ac:dyDescent="0.25">
      <c r="A7" s="13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x14ac:dyDescent="0.25">
      <c r="A8" s="13"/>
      <c r="B8" s="32" t="s">
        <v>1</v>
      </c>
      <c r="C8" s="19"/>
      <c r="D8" s="19"/>
      <c r="E8" s="19"/>
      <c r="F8" s="20"/>
      <c r="G8" s="92" t="s">
        <v>70</v>
      </c>
      <c r="H8" s="19"/>
      <c r="I8" s="19"/>
      <c r="J8" s="19"/>
      <c r="K8" s="19"/>
      <c r="L8" s="19"/>
      <c r="M8" s="19"/>
      <c r="N8" s="19"/>
      <c r="O8" s="20"/>
      <c r="P8" s="3"/>
      <c r="Q8" s="3"/>
      <c r="R8" s="32" t="s">
        <v>22</v>
      </c>
      <c r="S8" s="20"/>
      <c r="T8" s="30">
        <v>20</v>
      </c>
      <c r="U8" s="19"/>
      <c r="V8" s="20"/>
      <c r="W8" s="32" t="s">
        <v>23</v>
      </c>
      <c r="X8" s="20"/>
      <c r="Y8" s="3"/>
      <c r="Z8" s="3"/>
    </row>
    <row r="9" spans="1:26" x14ac:dyDescent="0.25">
      <c r="A9" s="13"/>
      <c r="B9" s="32" t="s">
        <v>3</v>
      </c>
      <c r="C9" s="19"/>
      <c r="D9" s="19"/>
      <c r="E9" s="19"/>
      <c r="F9" s="20"/>
      <c r="G9" s="93"/>
      <c r="H9" s="19"/>
      <c r="I9" s="19"/>
      <c r="J9" s="19"/>
      <c r="K9" s="19"/>
      <c r="L9" s="19"/>
      <c r="M9" s="19"/>
      <c r="N9" s="19"/>
      <c r="O9" s="20"/>
      <c r="P9" s="3"/>
      <c r="Q9" s="3"/>
      <c r="R9" s="32" t="s">
        <v>24</v>
      </c>
      <c r="S9" s="20"/>
      <c r="T9" s="32">
        <v>1</v>
      </c>
      <c r="U9" s="19"/>
      <c r="V9" s="20"/>
      <c r="W9" s="3"/>
      <c r="X9" s="3"/>
      <c r="Y9" s="3"/>
      <c r="Z9" s="3"/>
    </row>
    <row r="10" spans="1:26" x14ac:dyDescent="0.25">
      <c r="A10" s="13"/>
      <c r="B10" s="32" t="s">
        <v>4</v>
      </c>
      <c r="C10" s="19"/>
      <c r="D10" s="19"/>
      <c r="E10" s="19"/>
      <c r="F10" s="20"/>
      <c r="G10" s="30"/>
      <c r="H10" s="19"/>
      <c r="I10" s="19"/>
      <c r="J10" s="19"/>
      <c r="K10" s="19"/>
      <c r="L10" s="19"/>
      <c r="M10" s="19"/>
      <c r="N10" s="19"/>
      <c r="O10" s="2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3"/>
      <c r="B13" s="64" t="s">
        <v>25</v>
      </c>
      <c r="C13" s="66"/>
      <c r="D13" s="14"/>
      <c r="E13" s="14"/>
      <c r="F13" s="64" t="s">
        <v>26</v>
      </c>
      <c r="G13" s="65"/>
      <c r="H13" s="65"/>
      <c r="I13" s="65"/>
      <c r="J13" s="65"/>
      <c r="K13" s="65"/>
      <c r="L13" s="65"/>
      <c r="M13" s="65"/>
      <c r="N13" s="66"/>
      <c r="O13" s="71" t="s">
        <v>27</v>
      </c>
      <c r="P13" s="20"/>
      <c r="Q13" s="90" t="s">
        <v>28</v>
      </c>
      <c r="R13" s="23"/>
      <c r="S13" s="64" t="s">
        <v>29</v>
      </c>
      <c r="T13" s="65"/>
      <c r="U13" s="65"/>
      <c r="V13" s="64" t="s">
        <v>17</v>
      </c>
      <c r="W13" s="65"/>
      <c r="X13" s="66"/>
      <c r="Y13" s="3"/>
      <c r="Z13" s="3"/>
    </row>
    <row r="14" spans="1:26" x14ac:dyDescent="0.25">
      <c r="A14" s="13"/>
      <c r="B14" s="72" t="s">
        <v>95</v>
      </c>
      <c r="C14" s="23"/>
      <c r="D14" s="5" t="s">
        <v>31</v>
      </c>
      <c r="E14" s="5" t="s">
        <v>32</v>
      </c>
      <c r="F14" s="67" t="s">
        <v>96</v>
      </c>
      <c r="G14" s="65"/>
      <c r="H14" s="65"/>
      <c r="I14" s="65"/>
      <c r="J14" s="65"/>
      <c r="K14" s="65"/>
      <c r="L14" s="65"/>
      <c r="M14" s="65"/>
      <c r="N14" s="66"/>
      <c r="O14" s="86"/>
      <c r="P14" s="66"/>
      <c r="Q14" s="87"/>
      <c r="R14" s="20"/>
      <c r="S14" s="88"/>
      <c r="T14" s="65"/>
      <c r="U14" s="66"/>
      <c r="V14" s="89"/>
      <c r="W14" s="65"/>
      <c r="X14" s="66"/>
      <c r="Y14" s="3"/>
      <c r="Z14" s="3"/>
    </row>
    <row r="15" spans="1:26" x14ac:dyDescent="0.25">
      <c r="A15" s="15"/>
      <c r="B15" s="37">
        <v>1</v>
      </c>
      <c r="C15" s="38"/>
      <c r="D15" s="7" t="s">
        <v>97</v>
      </c>
      <c r="E15" s="7" t="s">
        <v>33</v>
      </c>
      <c r="F15" s="57" t="s">
        <v>72</v>
      </c>
      <c r="G15" s="58"/>
      <c r="H15" s="58"/>
      <c r="I15" s="58"/>
      <c r="J15" s="58"/>
      <c r="K15" s="58"/>
      <c r="L15" s="58"/>
      <c r="M15" s="58"/>
      <c r="N15" s="56"/>
      <c r="O15" s="55" t="s">
        <v>35</v>
      </c>
      <c r="P15" s="56"/>
      <c r="Q15" s="59">
        <v>60</v>
      </c>
      <c r="R15" s="60"/>
      <c r="S15" s="83"/>
      <c r="T15" s="58"/>
      <c r="U15" s="56"/>
      <c r="V15" s="61">
        <f t="shared" ref="V15:V29" si="0">S15*Q15</f>
        <v>0</v>
      </c>
      <c r="W15" s="58"/>
      <c r="X15" s="56"/>
      <c r="Y15" s="3"/>
      <c r="Z15" s="3"/>
    </row>
    <row r="16" spans="1:26" x14ac:dyDescent="0.25">
      <c r="A16" s="15"/>
      <c r="B16" s="63">
        <v>2</v>
      </c>
      <c r="C16" s="38"/>
      <c r="D16" s="16" t="s">
        <v>97</v>
      </c>
      <c r="E16" s="16" t="s">
        <v>98</v>
      </c>
      <c r="F16" s="74" t="s">
        <v>99</v>
      </c>
      <c r="G16" s="75"/>
      <c r="H16" s="75"/>
      <c r="I16" s="75"/>
      <c r="J16" s="75"/>
      <c r="K16" s="75"/>
      <c r="L16" s="75"/>
      <c r="M16" s="75"/>
      <c r="N16" s="60"/>
      <c r="O16" s="84" t="s">
        <v>100</v>
      </c>
      <c r="P16" s="60"/>
      <c r="Q16" s="84">
        <v>1</v>
      </c>
      <c r="R16" s="60"/>
      <c r="S16" s="82"/>
      <c r="T16" s="75"/>
      <c r="U16" s="60"/>
      <c r="V16" s="39">
        <f t="shared" si="0"/>
        <v>0</v>
      </c>
      <c r="W16" s="40"/>
      <c r="X16" s="38"/>
      <c r="Y16" s="3"/>
      <c r="Z16" s="3"/>
    </row>
    <row r="17" spans="1:26" x14ac:dyDescent="0.25">
      <c r="A17" s="15"/>
      <c r="B17" s="63">
        <v>3</v>
      </c>
      <c r="C17" s="38"/>
      <c r="D17" s="17" t="s">
        <v>97</v>
      </c>
      <c r="E17" s="17" t="s">
        <v>80</v>
      </c>
      <c r="F17" s="74" t="s">
        <v>101</v>
      </c>
      <c r="G17" s="75"/>
      <c r="H17" s="75"/>
      <c r="I17" s="75"/>
      <c r="J17" s="75"/>
      <c r="K17" s="75"/>
      <c r="L17" s="75"/>
      <c r="M17" s="75"/>
      <c r="N17" s="60"/>
      <c r="O17" s="59" t="s">
        <v>102</v>
      </c>
      <c r="P17" s="60"/>
      <c r="Q17" s="59">
        <v>17</v>
      </c>
      <c r="R17" s="60"/>
      <c r="S17" s="82"/>
      <c r="T17" s="75"/>
      <c r="U17" s="60"/>
      <c r="V17" s="39">
        <f t="shared" si="0"/>
        <v>0</v>
      </c>
      <c r="W17" s="40"/>
      <c r="X17" s="38"/>
      <c r="Y17" s="3"/>
      <c r="Z17" s="3"/>
    </row>
    <row r="18" spans="1:26" x14ac:dyDescent="0.25">
      <c r="A18" s="15"/>
      <c r="B18" s="53">
        <v>4</v>
      </c>
      <c r="C18" s="38"/>
      <c r="D18" s="16" t="s">
        <v>97</v>
      </c>
      <c r="E18" s="16" t="s">
        <v>54</v>
      </c>
      <c r="F18" s="74" t="s">
        <v>103</v>
      </c>
      <c r="G18" s="75"/>
      <c r="H18" s="75"/>
      <c r="I18" s="75"/>
      <c r="J18" s="75"/>
      <c r="K18" s="75"/>
      <c r="L18" s="75"/>
      <c r="M18" s="75"/>
      <c r="N18" s="60"/>
      <c r="O18" s="59" t="s">
        <v>42</v>
      </c>
      <c r="P18" s="60"/>
      <c r="Q18" s="59">
        <v>1</v>
      </c>
      <c r="R18" s="60"/>
      <c r="S18" s="82"/>
      <c r="T18" s="75"/>
      <c r="U18" s="60"/>
      <c r="V18" s="39">
        <f t="shared" si="0"/>
        <v>0</v>
      </c>
      <c r="W18" s="40"/>
      <c r="X18" s="38"/>
      <c r="Y18" s="3"/>
      <c r="Z18" s="3"/>
    </row>
    <row r="19" spans="1:26" x14ac:dyDescent="0.25">
      <c r="A19" s="15"/>
      <c r="B19" s="53">
        <v>5</v>
      </c>
      <c r="C19" s="38"/>
      <c r="D19" s="16" t="s">
        <v>97</v>
      </c>
      <c r="E19" s="16" t="s">
        <v>54</v>
      </c>
      <c r="F19" s="74" t="s">
        <v>104</v>
      </c>
      <c r="G19" s="75"/>
      <c r="H19" s="75"/>
      <c r="I19" s="75"/>
      <c r="J19" s="75"/>
      <c r="K19" s="75"/>
      <c r="L19" s="75"/>
      <c r="M19" s="75"/>
      <c r="N19" s="60"/>
      <c r="O19" s="59" t="s">
        <v>42</v>
      </c>
      <c r="P19" s="60"/>
      <c r="Q19" s="59">
        <v>1</v>
      </c>
      <c r="R19" s="60"/>
      <c r="S19" s="82"/>
      <c r="T19" s="75"/>
      <c r="U19" s="60"/>
      <c r="V19" s="39">
        <f t="shared" si="0"/>
        <v>0</v>
      </c>
      <c r="W19" s="40"/>
      <c r="X19" s="38"/>
      <c r="Y19" s="3"/>
      <c r="Z19" s="3"/>
    </row>
    <row r="20" spans="1:26" x14ac:dyDescent="0.25">
      <c r="A20" s="15"/>
      <c r="B20" s="53">
        <v>6</v>
      </c>
      <c r="C20" s="38"/>
      <c r="D20" s="16" t="s">
        <v>97</v>
      </c>
      <c r="E20" s="16" t="s">
        <v>54</v>
      </c>
      <c r="F20" s="74" t="s">
        <v>105</v>
      </c>
      <c r="G20" s="75"/>
      <c r="H20" s="75"/>
      <c r="I20" s="75"/>
      <c r="J20" s="75"/>
      <c r="K20" s="75"/>
      <c r="L20" s="75"/>
      <c r="M20" s="75"/>
      <c r="N20" s="60"/>
      <c r="O20" s="59" t="s">
        <v>35</v>
      </c>
      <c r="P20" s="60"/>
      <c r="Q20" s="59"/>
      <c r="R20" s="60"/>
      <c r="S20" s="82"/>
      <c r="T20" s="75"/>
      <c r="U20" s="60"/>
      <c r="V20" s="39">
        <f t="shared" si="0"/>
        <v>0</v>
      </c>
      <c r="W20" s="40"/>
      <c r="X20" s="38"/>
      <c r="Y20" s="3"/>
      <c r="Z20" s="3"/>
    </row>
    <row r="21" spans="1:26" x14ac:dyDescent="0.25">
      <c r="A21" s="15"/>
      <c r="B21" s="63">
        <v>7</v>
      </c>
      <c r="C21" s="38"/>
      <c r="D21" s="16" t="s">
        <v>97</v>
      </c>
      <c r="E21" s="16" t="s">
        <v>54</v>
      </c>
      <c r="F21" s="74" t="s">
        <v>85</v>
      </c>
      <c r="G21" s="75"/>
      <c r="H21" s="75"/>
      <c r="I21" s="75"/>
      <c r="J21" s="75"/>
      <c r="K21" s="75"/>
      <c r="L21" s="75"/>
      <c r="M21" s="75"/>
      <c r="N21" s="60"/>
      <c r="O21" s="59" t="s">
        <v>35</v>
      </c>
      <c r="P21" s="60"/>
      <c r="Q21" s="59"/>
      <c r="R21" s="60"/>
      <c r="S21" s="82"/>
      <c r="T21" s="75"/>
      <c r="U21" s="60"/>
      <c r="V21" s="39">
        <f t="shared" si="0"/>
        <v>0</v>
      </c>
      <c r="W21" s="40"/>
      <c r="X21" s="38"/>
      <c r="Y21" s="3"/>
      <c r="Z21" s="3"/>
    </row>
    <row r="22" spans="1:26" x14ac:dyDescent="0.25">
      <c r="A22" s="15"/>
      <c r="B22" s="63">
        <v>8</v>
      </c>
      <c r="C22" s="38"/>
      <c r="D22" s="16" t="s">
        <v>97</v>
      </c>
      <c r="E22" s="16" t="s">
        <v>54</v>
      </c>
      <c r="F22" s="74" t="s">
        <v>106</v>
      </c>
      <c r="G22" s="75"/>
      <c r="H22" s="75"/>
      <c r="I22" s="75"/>
      <c r="J22" s="75"/>
      <c r="K22" s="75"/>
      <c r="L22" s="75"/>
      <c r="M22" s="75"/>
      <c r="N22" s="60"/>
      <c r="O22" s="59" t="s">
        <v>35</v>
      </c>
      <c r="P22" s="60"/>
      <c r="Q22" s="59">
        <v>34</v>
      </c>
      <c r="R22" s="60"/>
      <c r="S22" s="82"/>
      <c r="T22" s="75"/>
      <c r="U22" s="60"/>
      <c r="V22" s="39">
        <f t="shared" si="0"/>
        <v>0</v>
      </c>
      <c r="W22" s="40"/>
      <c r="X22" s="38"/>
      <c r="Y22" s="3"/>
      <c r="Z22" s="3"/>
    </row>
    <row r="23" spans="1:26" x14ac:dyDescent="0.25">
      <c r="A23" s="15"/>
      <c r="B23" s="63">
        <v>9</v>
      </c>
      <c r="C23" s="38"/>
      <c r="D23" s="16" t="s">
        <v>97</v>
      </c>
      <c r="E23" s="16" t="s">
        <v>54</v>
      </c>
      <c r="F23" s="74" t="s">
        <v>107</v>
      </c>
      <c r="G23" s="75"/>
      <c r="H23" s="75"/>
      <c r="I23" s="75"/>
      <c r="J23" s="75"/>
      <c r="K23" s="75"/>
      <c r="L23" s="75"/>
      <c r="M23" s="75"/>
      <c r="N23" s="60"/>
      <c r="O23" s="59" t="s">
        <v>35</v>
      </c>
      <c r="P23" s="60"/>
      <c r="Q23" s="59"/>
      <c r="R23" s="60"/>
      <c r="S23" s="82"/>
      <c r="T23" s="75"/>
      <c r="U23" s="60"/>
      <c r="V23" s="39">
        <f t="shared" si="0"/>
        <v>0</v>
      </c>
      <c r="W23" s="40"/>
      <c r="X23" s="38"/>
      <c r="Y23" s="3"/>
      <c r="Z23" s="3"/>
    </row>
    <row r="24" spans="1:26" x14ac:dyDescent="0.25">
      <c r="A24" s="15"/>
      <c r="B24" s="63">
        <v>10</v>
      </c>
      <c r="C24" s="38"/>
      <c r="D24" s="16" t="s">
        <v>97</v>
      </c>
      <c r="E24" s="16" t="s">
        <v>54</v>
      </c>
      <c r="F24" s="50" t="s">
        <v>82</v>
      </c>
      <c r="G24" s="40"/>
      <c r="H24" s="40"/>
      <c r="I24" s="40"/>
      <c r="J24" s="40"/>
      <c r="K24" s="40"/>
      <c r="L24" s="40"/>
      <c r="M24" s="40"/>
      <c r="N24" s="38"/>
      <c r="O24" s="84" t="s">
        <v>100</v>
      </c>
      <c r="P24" s="60"/>
      <c r="Q24" s="84"/>
      <c r="R24" s="60"/>
      <c r="S24" s="82"/>
      <c r="T24" s="75"/>
      <c r="U24" s="60"/>
      <c r="V24" s="39">
        <f t="shared" si="0"/>
        <v>0</v>
      </c>
      <c r="W24" s="40"/>
      <c r="X24" s="38"/>
      <c r="Y24" s="3"/>
      <c r="Z24" s="3"/>
    </row>
    <row r="25" spans="1:26" x14ac:dyDescent="0.25">
      <c r="A25" s="15"/>
      <c r="B25" s="63">
        <v>11</v>
      </c>
      <c r="C25" s="38"/>
      <c r="D25" s="17" t="s">
        <v>97</v>
      </c>
      <c r="E25" s="17" t="s">
        <v>54</v>
      </c>
      <c r="F25" s="74" t="s">
        <v>108</v>
      </c>
      <c r="G25" s="75"/>
      <c r="H25" s="75"/>
      <c r="I25" s="75"/>
      <c r="J25" s="75"/>
      <c r="K25" s="75"/>
      <c r="L25" s="75"/>
      <c r="M25" s="75"/>
      <c r="N25" s="60"/>
      <c r="O25" s="59" t="s">
        <v>100</v>
      </c>
      <c r="P25" s="60"/>
      <c r="Q25" s="59"/>
      <c r="R25" s="60"/>
      <c r="S25" s="82"/>
      <c r="T25" s="75"/>
      <c r="U25" s="60"/>
      <c r="V25" s="39">
        <f t="shared" si="0"/>
        <v>0</v>
      </c>
      <c r="W25" s="40"/>
      <c r="X25" s="38"/>
      <c r="Y25" s="3"/>
      <c r="Z25" s="3"/>
    </row>
    <row r="26" spans="1:26" x14ac:dyDescent="0.25">
      <c r="A26" s="15"/>
      <c r="B26" s="63">
        <v>12</v>
      </c>
      <c r="C26" s="38"/>
      <c r="D26" s="17" t="s">
        <v>97</v>
      </c>
      <c r="E26" s="17" t="s">
        <v>54</v>
      </c>
      <c r="F26" s="74" t="s">
        <v>109</v>
      </c>
      <c r="G26" s="75"/>
      <c r="H26" s="75"/>
      <c r="I26" s="75"/>
      <c r="J26" s="75"/>
      <c r="K26" s="75"/>
      <c r="L26" s="75"/>
      <c r="M26" s="75"/>
      <c r="N26" s="60"/>
      <c r="O26" s="59" t="s">
        <v>38</v>
      </c>
      <c r="P26" s="60"/>
      <c r="Q26" s="59">
        <v>3</v>
      </c>
      <c r="R26" s="60"/>
      <c r="S26" s="82"/>
      <c r="T26" s="75"/>
      <c r="U26" s="60"/>
      <c r="V26" s="39">
        <f t="shared" si="0"/>
        <v>0</v>
      </c>
      <c r="W26" s="40"/>
      <c r="X26" s="38"/>
      <c r="Y26" s="3"/>
      <c r="Z26" s="3"/>
    </row>
    <row r="27" spans="1:26" x14ac:dyDescent="0.25">
      <c r="A27" s="15"/>
      <c r="B27" s="37">
        <v>13</v>
      </c>
      <c r="C27" s="38"/>
      <c r="D27" s="8" t="s">
        <v>97</v>
      </c>
      <c r="E27" s="8" t="s">
        <v>54</v>
      </c>
      <c r="F27" s="50" t="s">
        <v>110</v>
      </c>
      <c r="G27" s="40"/>
      <c r="H27" s="40"/>
      <c r="I27" s="40"/>
      <c r="J27" s="40"/>
      <c r="K27" s="40"/>
      <c r="L27" s="40"/>
      <c r="M27" s="40"/>
      <c r="N27" s="38"/>
      <c r="O27" s="37" t="s">
        <v>35</v>
      </c>
      <c r="P27" s="38"/>
      <c r="Q27" s="37">
        <v>60</v>
      </c>
      <c r="R27" s="38"/>
      <c r="S27" s="85"/>
      <c r="T27" s="40"/>
      <c r="U27" s="38"/>
      <c r="V27" s="39">
        <f t="shared" si="0"/>
        <v>0</v>
      </c>
      <c r="W27" s="40"/>
      <c r="X27" s="38"/>
      <c r="Y27" s="3"/>
      <c r="Z27" s="3"/>
    </row>
    <row r="28" spans="1:26" x14ac:dyDescent="0.25">
      <c r="A28" s="15"/>
      <c r="B28" s="37">
        <v>14</v>
      </c>
      <c r="C28" s="38"/>
      <c r="D28" s="8" t="s">
        <v>97</v>
      </c>
      <c r="E28" s="8" t="s">
        <v>54</v>
      </c>
      <c r="F28" s="50" t="s">
        <v>68</v>
      </c>
      <c r="G28" s="40"/>
      <c r="H28" s="40"/>
      <c r="I28" s="40"/>
      <c r="J28" s="40"/>
      <c r="K28" s="40"/>
      <c r="L28" s="40"/>
      <c r="M28" s="40"/>
      <c r="N28" s="38"/>
      <c r="O28" s="37" t="s">
        <v>42</v>
      </c>
      <c r="P28" s="38"/>
      <c r="Q28" s="37">
        <v>1</v>
      </c>
      <c r="R28" s="38"/>
      <c r="S28" s="39"/>
      <c r="T28" s="40"/>
      <c r="U28" s="38"/>
      <c r="V28" s="39">
        <f t="shared" si="0"/>
        <v>0</v>
      </c>
      <c r="W28" s="40"/>
      <c r="X28" s="38"/>
      <c r="Y28" s="3"/>
      <c r="Z28" s="3"/>
    </row>
    <row r="29" spans="1:26" x14ac:dyDescent="0.25">
      <c r="A29" s="15"/>
      <c r="B29" s="52">
        <v>15</v>
      </c>
      <c r="C29" s="44"/>
      <c r="D29" s="10" t="s">
        <v>97</v>
      </c>
      <c r="E29" s="10" t="s">
        <v>54</v>
      </c>
      <c r="F29" s="51" t="s">
        <v>69</v>
      </c>
      <c r="G29" s="43"/>
      <c r="H29" s="43"/>
      <c r="I29" s="43"/>
      <c r="J29" s="43"/>
      <c r="K29" s="43"/>
      <c r="L29" s="43"/>
      <c r="M29" s="43"/>
      <c r="N29" s="44"/>
      <c r="O29" s="52" t="s">
        <v>42</v>
      </c>
      <c r="P29" s="44"/>
      <c r="Q29" s="52">
        <v>1</v>
      </c>
      <c r="R29" s="44"/>
      <c r="S29" s="42"/>
      <c r="T29" s="43"/>
      <c r="U29" s="44"/>
      <c r="V29" s="39">
        <f t="shared" si="0"/>
        <v>0</v>
      </c>
      <c r="W29" s="40"/>
      <c r="X29" s="38"/>
      <c r="Y29" s="3"/>
      <c r="Z29" s="3"/>
    </row>
    <row r="30" spans="1:26" x14ac:dyDescent="0.25">
      <c r="A30" s="13"/>
      <c r="B30" s="81"/>
      <c r="C30" s="25"/>
      <c r="D30" s="3"/>
      <c r="E30" s="3"/>
      <c r="F30" s="81"/>
      <c r="G30" s="25"/>
      <c r="H30" s="25"/>
      <c r="I30" s="25"/>
      <c r="J30" s="25"/>
      <c r="K30" s="25"/>
      <c r="L30" s="25"/>
      <c r="M30" s="25"/>
      <c r="N30" s="25"/>
      <c r="O30" s="81"/>
      <c r="P30" s="25"/>
      <c r="Q30" s="81"/>
      <c r="R30" s="26"/>
      <c r="S30" s="78" t="s">
        <v>17</v>
      </c>
      <c r="T30" s="28"/>
      <c r="U30" s="29"/>
      <c r="V30" s="79">
        <f>+SUM(V15:X29)</f>
        <v>0</v>
      </c>
      <c r="W30" s="28"/>
      <c r="X30" s="29"/>
      <c r="Y30" s="3"/>
      <c r="Z30" s="3"/>
    </row>
    <row r="31" spans="1:26" x14ac:dyDescent="0.25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2" t="s">
        <v>10</v>
      </c>
      <c r="P32" s="19"/>
      <c r="Q32" s="19"/>
      <c r="R32" s="20"/>
      <c r="S32" s="31" t="s">
        <v>11</v>
      </c>
      <c r="T32" s="19"/>
      <c r="U32" s="20"/>
      <c r="V32" s="18">
        <f>+V30</f>
        <v>0</v>
      </c>
      <c r="W32" s="19"/>
      <c r="X32" s="20"/>
      <c r="Y32" s="3"/>
      <c r="Z32" s="3"/>
    </row>
    <row r="33" spans="1:26" x14ac:dyDescent="0.25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2" t="s">
        <v>12</v>
      </c>
      <c r="P33" s="19"/>
      <c r="Q33" s="19"/>
      <c r="R33" s="20"/>
      <c r="S33" s="31">
        <v>0</v>
      </c>
      <c r="T33" s="19"/>
      <c r="U33" s="20"/>
      <c r="V33" s="18">
        <f>+V32*S33</f>
        <v>0</v>
      </c>
      <c r="W33" s="19"/>
      <c r="X33" s="20"/>
      <c r="Y33" s="3"/>
      <c r="Z33" s="3"/>
    </row>
    <row r="34" spans="1:26" x14ac:dyDescent="0.25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2" t="s">
        <v>13</v>
      </c>
      <c r="P34" s="19"/>
      <c r="Q34" s="19"/>
      <c r="R34" s="20"/>
      <c r="S34" s="31">
        <v>0</v>
      </c>
      <c r="T34" s="19"/>
      <c r="U34" s="20"/>
      <c r="V34" s="18">
        <f>+(V32+V33)*S34</f>
        <v>0</v>
      </c>
      <c r="W34" s="19"/>
      <c r="X34" s="20"/>
      <c r="Y34" s="3"/>
      <c r="Z34" s="3"/>
    </row>
    <row r="35" spans="1:26" x14ac:dyDescent="0.25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2" t="s">
        <v>14</v>
      </c>
      <c r="P35" s="19"/>
      <c r="Q35" s="19"/>
      <c r="R35" s="20"/>
      <c r="S35" s="31" t="s">
        <v>11</v>
      </c>
      <c r="T35" s="19"/>
      <c r="U35" s="20"/>
      <c r="V35" s="18">
        <f>+SUM(V32:X34)</f>
        <v>0</v>
      </c>
      <c r="W35" s="19"/>
      <c r="X35" s="20"/>
      <c r="Y35" s="3"/>
      <c r="Z35" s="3"/>
    </row>
    <row r="36" spans="1:26" x14ac:dyDescent="0.25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2" t="s">
        <v>15</v>
      </c>
      <c r="P36" s="19"/>
      <c r="Q36" s="19"/>
      <c r="R36" s="20"/>
      <c r="S36" s="31">
        <v>0.19</v>
      </c>
      <c r="T36" s="19"/>
      <c r="U36" s="20"/>
      <c r="V36" s="18">
        <f>+S36*V35</f>
        <v>0</v>
      </c>
      <c r="W36" s="19"/>
      <c r="X36" s="20"/>
      <c r="Y36" s="3"/>
      <c r="Z36" s="3"/>
    </row>
    <row r="37" spans="1:26" x14ac:dyDescent="0.25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2" t="s">
        <v>16</v>
      </c>
      <c r="P37" s="19"/>
      <c r="Q37" s="19"/>
      <c r="R37" s="20"/>
      <c r="S37" s="31" t="s">
        <v>17</v>
      </c>
      <c r="T37" s="19"/>
      <c r="U37" s="20"/>
      <c r="V37" s="18">
        <f>+V35+V36</f>
        <v>0</v>
      </c>
      <c r="W37" s="19"/>
      <c r="X37" s="20"/>
      <c r="Y37" s="3"/>
      <c r="Z37" s="3"/>
    </row>
    <row r="38" spans="1:26" x14ac:dyDescent="0.25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1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1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1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1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1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1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1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1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1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1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1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1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1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1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1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1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1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1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1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1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1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1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1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1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1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1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1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1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1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1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1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1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1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1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1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1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1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1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1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1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1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1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1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1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1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1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1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1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1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1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1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1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1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1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1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1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1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1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1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1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1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1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1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1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1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1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1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1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1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1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1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1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1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1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1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1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1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1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1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1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1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1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1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1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1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1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1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1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1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1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1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1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1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1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1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1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1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1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1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1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1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1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1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1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1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1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1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1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1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1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1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1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1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1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1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1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1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1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1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1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1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1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1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1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1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1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1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1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1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1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1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1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1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1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1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1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1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1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1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1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1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1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1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1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1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1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1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1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1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1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1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1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1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1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1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1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1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1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1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1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1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1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1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1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1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1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1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1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1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1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1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1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1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1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1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1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1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1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1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1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1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1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1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1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1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1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1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1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1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1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1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1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1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1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1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1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1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1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1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1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1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1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1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1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1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1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1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1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1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1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1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1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1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1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1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1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1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1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1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1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1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1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1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1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1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1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1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1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1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1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1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1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1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1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1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1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1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1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1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1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1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1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1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1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1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1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1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1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1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1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1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1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1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1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1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1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1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1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1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1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1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1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1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1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1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1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1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1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1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1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1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1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1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1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1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1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1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1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1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1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1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1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1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1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1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1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1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1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1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1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1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1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1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1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1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1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1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1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1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1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1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1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1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1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1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1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1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1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1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1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1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1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1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1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1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1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1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1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1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1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1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1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1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1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1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1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1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1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1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1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1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1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1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1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1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1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1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1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1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1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1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1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1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1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1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1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1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1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1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1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1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1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1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1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1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1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1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1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1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1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1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1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1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1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1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1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1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1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1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1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1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1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1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1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1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1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1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1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1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1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1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1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1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1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1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1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1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1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1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1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1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1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1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1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1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1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1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1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1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1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1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1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1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1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1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1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1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1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1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1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1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1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1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1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1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1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1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1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1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1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1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1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1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1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1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1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1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1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1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1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1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1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1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1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1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1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1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1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1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1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1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1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1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1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1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1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1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1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1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1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1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1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1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1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1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1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1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1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1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1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1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1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1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1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1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1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1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1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1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1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1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1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1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1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1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1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1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1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1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1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1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1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1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1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1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1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1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1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1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1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1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1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1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1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1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1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1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1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1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1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1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1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1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1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1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1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1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1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1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1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1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1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1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1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1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1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1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1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1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1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1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1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1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1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1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1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1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1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1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1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1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1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1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1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1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1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1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1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1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1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1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1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1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1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1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1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1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1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1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1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1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1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1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1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1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1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1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1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1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1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1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1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1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1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1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1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1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1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1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1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1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1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1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1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1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1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1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1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1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1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1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1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1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1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1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1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1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1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1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1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1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1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1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1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1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1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1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1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1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1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1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1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1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1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1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1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1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1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1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1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1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1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1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1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1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1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1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1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1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1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1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1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1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1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1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1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1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1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1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1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1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1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1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1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1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1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1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1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1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1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1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1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1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1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1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1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1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1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1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1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1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1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1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1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1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1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1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1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1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1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1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1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1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1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1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1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1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1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1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1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1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1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1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1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1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1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1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1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1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1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1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1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1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1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1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1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1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1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1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1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1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1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1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1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1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1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1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1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1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1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1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1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1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1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1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1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1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1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1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1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1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1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1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1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1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1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1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1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1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1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1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1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1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1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1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1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1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1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1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1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1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1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1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1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1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1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1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1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1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1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1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1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1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1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1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1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1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1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1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1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1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1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1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1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1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1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1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1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1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1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1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1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1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1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1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1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1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1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1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1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1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1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1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1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1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1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1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1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1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1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1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1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1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1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1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1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1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1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1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1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1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1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1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1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1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1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1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1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1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1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1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1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1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1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1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1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1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1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1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1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1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1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1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1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1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1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1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1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1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1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1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1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1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1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1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1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1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1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1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1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1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1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1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1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1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1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1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1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1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1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1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1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1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1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1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1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1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1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1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1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1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1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1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1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1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1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1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1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1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1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1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1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1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1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1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1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</sheetData>
  <mergeCells count="138">
    <mergeCell ref="R8:S8"/>
    <mergeCell ref="R9:S9"/>
    <mergeCell ref="B6:Z7"/>
    <mergeCell ref="B8:F8"/>
    <mergeCell ref="G8:O8"/>
    <mergeCell ref="T8:V8"/>
    <mergeCell ref="W8:X8"/>
    <mergeCell ref="G9:O9"/>
    <mergeCell ref="T9:V9"/>
    <mergeCell ref="S13:U13"/>
    <mergeCell ref="V13:X13"/>
    <mergeCell ref="F13:N13"/>
    <mergeCell ref="F14:N14"/>
    <mergeCell ref="O14:P14"/>
    <mergeCell ref="Q14:R14"/>
    <mergeCell ref="S14:U14"/>
    <mergeCell ref="V14:X14"/>
    <mergeCell ref="B9:F9"/>
    <mergeCell ref="B10:F10"/>
    <mergeCell ref="G10:O10"/>
    <mergeCell ref="B13:C13"/>
    <mergeCell ref="O13:P13"/>
    <mergeCell ref="Q13:R13"/>
    <mergeCell ref="B14:C14"/>
    <mergeCell ref="S22:U22"/>
    <mergeCell ref="V22:X22"/>
    <mergeCell ref="O23:P23"/>
    <mergeCell ref="V23:X23"/>
    <mergeCell ref="F17:N17"/>
    <mergeCell ref="O17:P17"/>
    <mergeCell ref="Q17:R17"/>
    <mergeCell ref="S17:U17"/>
    <mergeCell ref="V17:X17"/>
    <mergeCell ref="Q19:R19"/>
    <mergeCell ref="S19:U19"/>
    <mergeCell ref="S20:U20"/>
    <mergeCell ref="V20:X20"/>
    <mergeCell ref="S21:U21"/>
    <mergeCell ref="V21:X21"/>
    <mergeCell ref="F18:N18"/>
    <mergeCell ref="O18:P18"/>
    <mergeCell ref="S25:U25"/>
    <mergeCell ref="V25:X25"/>
    <mergeCell ref="F23:N23"/>
    <mergeCell ref="F24:N24"/>
    <mergeCell ref="O24:P24"/>
    <mergeCell ref="Q24:R24"/>
    <mergeCell ref="S24:U24"/>
    <mergeCell ref="V24:X24"/>
    <mergeCell ref="F25:N25"/>
    <mergeCell ref="Q23:R23"/>
    <mergeCell ref="S23:U23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S26:U26"/>
    <mergeCell ref="V26:X26"/>
    <mergeCell ref="F26:N26"/>
    <mergeCell ref="F27:N27"/>
    <mergeCell ref="O27:P27"/>
    <mergeCell ref="Q27:R27"/>
    <mergeCell ref="S27:U27"/>
    <mergeCell ref="V27:X27"/>
    <mergeCell ref="B27:C27"/>
    <mergeCell ref="S28:U28"/>
    <mergeCell ref="V28:X28"/>
    <mergeCell ref="S29:U29"/>
    <mergeCell ref="V29:X29"/>
    <mergeCell ref="S30:U30"/>
    <mergeCell ref="V30:X30"/>
    <mergeCell ref="Q30:R30"/>
    <mergeCell ref="O32:R32"/>
    <mergeCell ref="S32:U32"/>
    <mergeCell ref="V32:X32"/>
    <mergeCell ref="O33:R33"/>
    <mergeCell ref="S33:U33"/>
    <mergeCell ref="V33:X33"/>
    <mergeCell ref="S37:U37"/>
    <mergeCell ref="V37:X37"/>
    <mergeCell ref="O35:R35"/>
    <mergeCell ref="S35:U35"/>
    <mergeCell ref="V35:X35"/>
    <mergeCell ref="O36:R36"/>
    <mergeCell ref="S36:U36"/>
    <mergeCell ref="V36:X36"/>
    <mergeCell ref="O37:R37"/>
    <mergeCell ref="O34:R34"/>
    <mergeCell ref="S34:U34"/>
    <mergeCell ref="V34:X34"/>
    <mergeCell ref="B15:C15"/>
    <mergeCell ref="F15:N15"/>
    <mergeCell ref="O15:P15"/>
    <mergeCell ref="Q15:R15"/>
    <mergeCell ref="S15:U15"/>
    <mergeCell ref="V15:X15"/>
    <mergeCell ref="B16:C16"/>
    <mergeCell ref="V16:X16"/>
    <mergeCell ref="F16:N16"/>
    <mergeCell ref="O16:P16"/>
    <mergeCell ref="Q16:R16"/>
    <mergeCell ref="S16:U16"/>
    <mergeCell ref="Q18:R18"/>
    <mergeCell ref="S18:U18"/>
    <mergeCell ref="V18:X18"/>
    <mergeCell ref="O19:P19"/>
    <mergeCell ref="V19:X19"/>
    <mergeCell ref="F19:N19"/>
    <mergeCell ref="F20:N20"/>
    <mergeCell ref="O20:P20"/>
    <mergeCell ref="Q20:R20"/>
    <mergeCell ref="F21:N21"/>
    <mergeCell ref="O21:P21"/>
    <mergeCell ref="Q21:R21"/>
    <mergeCell ref="O28:P28"/>
    <mergeCell ref="Q28:R28"/>
    <mergeCell ref="F29:N29"/>
    <mergeCell ref="O29:P29"/>
    <mergeCell ref="Q29:R29"/>
    <mergeCell ref="F30:N30"/>
    <mergeCell ref="O30:P30"/>
    <mergeCell ref="F28:N28"/>
    <mergeCell ref="O26:P26"/>
    <mergeCell ref="Q26:R26"/>
    <mergeCell ref="O25:P25"/>
    <mergeCell ref="Q25:R25"/>
    <mergeCell ref="F22:N22"/>
    <mergeCell ref="O22:P22"/>
    <mergeCell ref="Q22:R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REMODELACIÓN CAMARINES </vt:lpstr>
      <vt:lpstr>1.-CAMARIN MUJERES_MATRIZ </vt:lpstr>
      <vt:lpstr>2.-CAMARIN HOMBRES_MATRIZ </vt:lpstr>
      <vt:lpstr>3.-CAMARIN NIÑOS_MATRIZ</vt:lpstr>
      <vt:lpstr>4.- PASILLO SPA_MATRIZ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Providencia</dc:creator>
  <cp:lastModifiedBy>Nicolas Silva</cp:lastModifiedBy>
  <dcterms:created xsi:type="dcterms:W3CDTF">2024-08-05T17:23:04Z</dcterms:created>
  <dcterms:modified xsi:type="dcterms:W3CDTF">2024-12-26T14:42:28Z</dcterms:modified>
</cp:coreProperties>
</file>